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ухгалтерия\Справка об исполнении бюджета на сайт\2026\"/>
    </mc:Choice>
  </mc:AlternateContent>
  <xr:revisionPtr revIDLastSave="0" documentId="8_{7F97E20E-A844-4EA0-8C50-DCE3D18DEC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равка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4" i="1" l="1"/>
  <c r="C74" i="1"/>
  <c r="C73" i="1"/>
  <c r="C71" i="1"/>
  <c r="D71" i="1"/>
  <c r="C69" i="1"/>
  <c r="D69" i="1"/>
  <c r="C70" i="1"/>
  <c r="D70" i="1"/>
  <c r="C68" i="1"/>
  <c r="D68" i="1"/>
  <c r="C66" i="1"/>
  <c r="D66" i="1"/>
  <c r="C67" i="1"/>
  <c r="D67" i="1"/>
  <c r="C65" i="1"/>
  <c r="D65" i="1"/>
  <c r="C64" i="1"/>
  <c r="D64" i="1"/>
  <c r="C62" i="1"/>
  <c r="D62" i="1"/>
  <c r="C63" i="1"/>
  <c r="D63" i="1"/>
  <c r="C61" i="1"/>
  <c r="D61" i="1"/>
  <c r="C60" i="1"/>
  <c r="D60" i="1"/>
  <c r="C59" i="1"/>
  <c r="D59" i="1"/>
  <c r="C57" i="1"/>
  <c r="D57" i="1"/>
  <c r="C58" i="1"/>
  <c r="D58" i="1"/>
  <c r="C56" i="1"/>
  <c r="D56" i="1"/>
  <c r="C54" i="1"/>
  <c r="D54" i="1"/>
  <c r="C55" i="1"/>
  <c r="D55" i="1"/>
  <c r="C53" i="1"/>
  <c r="D53" i="1"/>
  <c r="C52" i="1"/>
  <c r="D52" i="1"/>
  <c r="C51" i="1"/>
  <c r="D51" i="1"/>
  <c r="C50" i="1"/>
  <c r="D50" i="1"/>
  <c r="C49" i="1"/>
  <c r="D49" i="1"/>
  <c r="C47" i="1"/>
  <c r="D47" i="1"/>
  <c r="C48" i="1"/>
  <c r="D48" i="1"/>
  <c r="C45" i="1"/>
  <c r="D45" i="1"/>
  <c r="C46" i="1"/>
  <c r="D46" i="1"/>
  <c r="C44" i="1"/>
  <c r="D44" i="1"/>
  <c r="C43" i="1"/>
  <c r="D43" i="1"/>
  <c r="C41" i="1"/>
  <c r="D41" i="1"/>
  <c r="C42" i="1"/>
  <c r="D42" i="1"/>
  <c r="C40" i="1"/>
  <c r="D40" i="1"/>
  <c r="C39" i="1"/>
  <c r="D39" i="1"/>
  <c r="C38" i="1"/>
  <c r="D38" i="1"/>
  <c r="C36" i="1"/>
  <c r="D36" i="1"/>
  <c r="C37" i="1"/>
  <c r="D37" i="1"/>
  <c r="C34" i="1"/>
  <c r="D34" i="1"/>
  <c r="C35" i="1"/>
  <c r="D35" i="1"/>
  <c r="C32" i="1"/>
  <c r="D32" i="1"/>
  <c r="C33" i="1"/>
  <c r="D33" i="1"/>
  <c r="C31" i="1"/>
  <c r="D31" i="1"/>
  <c r="C30" i="1"/>
  <c r="D30" i="1"/>
  <c r="C29" i="1"/>
  <c r="D29" i="1"/>
  <c r="C28" i="1"/>
  <c r="D28" i="1"/>
  <c r="C27" i="1"/>
  <c r="D27" i="1"/>
  <c r="C26" i="1"/>
  <c r="D26" i="1"/>
  <c r="C24" i="1"/>
  <c r="D24" i="1"/>
  <c r="C25" i="1"/>
  <c r="D25" i="1"/>
  <c r="A69" i="1"/>
  <c r="B69" i="1"/>
  <c r="A70" i="1"/>
  <c r="B70" i="1"/>
  <c r="A68" i="1"/>
  <c r="B68" i="1"/>
  <c r="A66" i="1"/>
  <c r="B66" i="1"/>
  <c r="A67" i="1"/>
  <c r="B67" i="1"/>
  <c r="A65" i="1"/>
  <c r="B65" i="1"/>
  <c r="A64" i="1"/>
  <c r="B64" i="1"/>
  <c r="A62" i="1"/>
  <c r="B62" i="1"/>
  <c r="A63" i="1"/>
  <c r="B63" i="1"/>
  <c r="A61" i="1"/>
  <c r="B61" i="1"/>
  <c r="A60" i="1"/>
  <c r="B60" i="1"/>
  <c r="A59" i="1"/>
  <c r="B59" i="1"/>
  <c r="A57" i="1"/>
  <c r="B57" i="1"/>
  <c r="A58" i="1"/>
  <c r="B58" i="1"/>
  <c r="A56" i="1"/>
  <c r="B56" i="1"/>
  <c r="A54" i="1"/>
  <c r="B54" i="1"/>
  <c r="A55" i="1"/>
  <c r="B55" i="1"/>
  <c r="A53" i="1"/>
  <c r="B53" i="1"/>
  <c r="A52" i="1"/>
  <c r="B52" i="1"/>
  <c r="A51" i="1"/>
  <c r="B51" i="1"/>
  <c r="A50" i="1"/>
  <c r="B50" i="1"/>
  <c r="A49" i="1"/>
  <c r="B49" i="1"/>
  <c r="A47" i="1"/>
  <c r="B47" i="1"/>
  <c r="A48" i="1"/>
  <c r="B48" i="1"/>
  <c r="A45" i="1"/>
  <c r="B45" i="1"/>
  <c r="A46" i="1"/>
  <c r="B46" i="1"/>
  <c r="A44" i="1"/>
  <c r="B44" i="1"/>
  <c r="A43" i="1"/>
  <c r="B43" i="1"/>
  <c r="A41" i="1"/>
  <c r="B41" i="1"/>
  <c r="A42" i="1"/>
  <c r="B42" i="1"/>
  <c r="A40" i="1"/>
  <c r="B40" i="1"/>
  <c r="A39" i="1"/>
  <c r="B39" i="1"/>
  <c r="A38" i="1"/>
  <c r="B38" i="1"/>
  <c r="A36" i="1"/>
  <c r="B36" i="1"/>
  <c r="A37" i="1"/>
  <c r="B37" i="1"/>
  <c r="A34" i="1"/>
  <c r="B34" i="1"/>
  <c r="A35" i="1"/>
  <c r="B35" i="1"/>
  <c r="A32" i="1"/>
  <c r="B32" i="1"/>
  <c r="A33" i="1"/>
  <c r="B33" i="1"/>
  <c r="A31" i="1"/>
  <c r="B31" i="1"/>
  <c r="A30" i="1"/>
  <c r="B30" i="1"/>
  <c r="A29" i="1"/>
  <c r="B29" i="1"/>
  <c r="A28" i="1"/>
  <c r="B28" i="1"/>
  <c r="A27" i="1"/>
  <c r="B27" i="1"/>
  <c r="A26" i="1"/>
  <c r="B26" i="1"/>
  <c r="A24" i="1"/>
  <c r="B24" i="1"/>
  <c r="A25" i="1"/>
  <c r="B25" i="1"/>
  <c r="D21" i="1"/>
  <c r="C21" i="1"/>
  <c r="D20" i="1"/>
  <c r="D19" i="1"/>
  <c r="D18" i="1"/>
  <c r="D16" i="1"/>
  <c r="D17" i="1"/>
  <c r="D15" i="1"/>
  <c r="D14" i="1"/>
  <c r="D13" i="1"/>
  <c r="D12" i="1"/>
  <c r="D11" i="1"/>
  <c r="D10" i="1"/>
  <c r="D9" i="1"/>
  <c r="D8" i="1"/>
  <c r="D7" i="1"/>
  <c r="D5" i="1"/>
  <c r="D6" i="1"/>
  <c r="A20" i="1"/>
  <c r="B20" i="1"/>
  <c r="C20" i="1"/>
  <c r="A19" i="1"/>
  <c r="B19" i="1"/>
  <c r="C19" i="1"/>
  <c r="A18" i="1"/>
  <c r="B18" i="1"/>
  <c r="C18" i="1"/>
  <c r="A16" i="1"/>
  <c r="B16" i="1"/>
  <c r="C16" i="1"/>
  <c r="A17" i="1"/>
  <c r="B17" i="1"/>
  <c r="C17" i="1"/>
  <c r="A15" i="1"/>
  <c r="B15" i="1"/>
  <c r="C15" i="1"/>
  <c r="A14" i="1"/>
  <c r="B14" i="1"/>
  <c r="C14" i="1"/>
  <c r="A13" i="1"/>
  <c r="B13" i="1"/>
  <c r="C13" i="1"/>
  <c r="A12" i="1"/>
  <c r="B12" i="1"/>
  <c r="C12" i="1"/>
  <c r="A11" i="1"/>
  <c r="B11" i="1"/>
  <c r="C11" i="1"/>
  <c r="A10" i="1"/>
  <c r="B10" i="1"/>
  <c r="C10" i="1"/>
  <c r="A9" i="1"/>
  <c r="B9" i="1"/>
  <c r="C9" i="1"/>
  <c r="A8" i="1"/>
  <c r="B8" i="1"/>
  <c r="C8" i="1"/>
  <c r="A7" i="1"/>
  <c r="B7" i="1"/>
  <c r="C7" i="1"/>
  <c r="A5" i="1"/>
  <c r="B5" i="1"/>
  <c r="C5" i="1"/>
  <c r="A6" i="1"/>
  <c r="B6" i="1"/>
  <c r="C6" i="1"/>
  <c r="B71" i="1"/>
  <c r="A71" i="1"/>
  <c r="D73" i="1"/>
  <c r="E22" i="1"/>
  <c r="E18" i="1" l="1"/>
  <c r="E67" i="1"/>
  <c r="E21" i="1"/>
  <c r="E6" i="1"/>
  <c r="E7" i="1"/>
  <c r="E73" i="1"/>
  <c r="E17" i="1"/>
  <c r="E8" i="1"/>
  <c r="E5" i="1"/>
  <c r="E11" i="1"/>
  <c r="E10" i="1"/>
  <c r="E14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70" i="1"/>
  <c r="E9" i="1"/>
  <c r="E12" i="1"/>
  <c r="E13" i="1"/>
  <c r="A1" i="1" l="1"/>
</calcChain>
</file>

<file path=xl/sharedStrings.xml><?xml version="1.0" encoding="utf-8"?>
<sst xmlns="http://schemas.openxmlformats.org/spreadsheetml/2006/main" count="25" uniqueCount="16">
  <si>
    <t>1-Наименование показателя</t>
  </si>
  <si>
    <t>2-РзПр</t>
  </si>
  <si>
    <t>3-План</t>
  </si>
  <si>
    <t>4-Факт</t>
  </si>
  <si>
    <t>5-Процент исполнения</t>
  </si>
  <si>
    <t>00001050000000000000</t>
  </si>
  <si>
    <t>Х</t>
  </si>
  <si>
    <t>в рублях</t>
  </si>
  <si>
    <t>2-Код дохода по КД</t>
  </si>
  <si>
    <t>Доходы бюджета - Всего</t>
  </si>
  <si>
    <t>Расходы - всего</t>
  </si>
  <si>
    <t>Изменение остатков средств</t>
  </si>
  <si>
    <t xml:space="preserve">2-Код источника финансирования </t>
  </si>
  <si>
    <t>Кредиты кредитных организаций в валюте Российской Федерации</t>
  </si>
  <si>
    <t>00001020000000000000</t>
  </si>
  <si>
    <t>за девять месяцев 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</si>
</sst>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  <scheme val="minor"/>
    </font>
    <font>
      <b/>
      <sz val="16"/>
      <name val="Times New Roman"/>
      <family val="1"/>
      <charset val="204"/>
    </font>
    <font>
      <b/>
      <sz val="16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0" fillId="0" borderId="0" xfId="0" applyBorder="1"/>
    <xf numFmtId="49" fontId="3" fillId="0" borderId="2" xfId="0" applyNumberFormat="1" applyFont="1" applyFill="1" applyBorder="1" applyAlignment="1">
      <alignment horizontal="left" wrapText="1"/>
    </xf>
    <xf numFmtId="49" fontId="3" fillId="0" borderId="2" xfId="0" applyNumberFormat="1" applyFont="1" applyFill="1" applyBorder="1" applyAlignment="1">
      <alignment horizontal="center" wrapText="1"/>
    </xf>
    <xf numFmtId="4" fontId="5" fillId="0" borderId="2" xfId="0" applyNumberFormat="1" applyFont="1" applyFill="1" applyBorder="1" applyAlignment="1">
      <alignment horizontal="center"/>
    </xf>
    <xf numFmtId="4" fontId="6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49" fontId="3" fillId="0" borderId="5" xfId="0" applyNumberFormat="1" applyFont="1" applyFill="1" applyBorder="1" applyAlignment="1">
      <alignment horizont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wrapText="1"/>
    </xf>
    <xf numFmtId="49" fontId="3" fillId="0" borderId="6" xfId="0" applyNumberFormat="1" applyFont="1" applyBorder="1" applyAlignment="1">
      <alignment horizontal="center" wrapText="1"/>
    </xf>
    <xf numFmtId="4" fontId="5" fillId="0" borderId="6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49" fontId="0" fillId="0" borderId="2" xfId="0" applyNumberFormat="1" applyFill="1" applyBorder="1" applyAlignment="1">
      <alignment horizontal="center" wrapText="1"/>
    </xf>
    <xf numFmtId="49" fontId="8" fillId="0" borderId="2" xfId="0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49" fontId="4" fillId="0" borderId="4" xfId="0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left" wrapText="1"/>
    </xf>
    <xf numFmtId="4" fontId="5" fillId="0" borderId="2" xfId="0" applyNumberFormat="1" applyFont="1" applyFill="1" applyBorder="1" applyAlignment="1">
      <alignment horizontal="left"/>
    </xf>
    <xf numFmtId="4" fontId="6" fillId="0" borderId="2" xfId="0" applyNumberFormat="1" applyFont="1" applyFill="1" applyBorder="1" applyAlignment="1">
      <alignment horizontal="left"/>
    </xf>
    <xf numFmtId="4" fontId="6" fillId="0" borderId="4" xfId="0" applyNumberFormat="1" applyFont="1" applyFill="1" applyBorder="1" applyAlignment="1">
      <alignment horizontal="left"/>
    </xf>
    <xf numFmtId="4" fontId="5" fillId="0" borderId="6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LOUSOVATV\Downloads\&#1057;&#1087;&#1088;&#1072;&#1074;&#1082;&#1072;%20&#1086;&#1073;%20&#1080;&#1089;&#1087;&#1086;&#1083;&#1085;&#1077;&#1085;&#1080;&#1080;%20&#1073;&#1102;&#1076;&#1078;&#1077;&#1090;&#1072;%20&#1052;&#1091;&#1085;&#1080;&#1094;&#1080;&#1087;&#1072;&#1083;&#1100;&#1085;&#1086;&#1075;&#1086;%20&#1086;&#1073;&#1088;&#1072;&#1079;&#1086;&#1074;&#1072;&#1085;&#1080;&#1103;%20&#1063;&#1077;&#1088;&#1077;&#1084;&#1093;&#1086;&#1074;&#108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LOUSOVATV\AppData\Local\Keysystems\Svod\ReportManager\Reports\21j0yk0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LOUSOVATV\AppData\Local\Keysystems\Svod\ReportManager\Reports\lo5j4cf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LOUSOVATV\AppData\Local\Keysystems\Svod\ReportManager\Reports\dq0iem4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LOUSOVATV\AppData\Local\Keysystems\Svod\ReportManager\Reports\clt2amq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LOUSOVATV\AppData\Local\Keysystems\Svod\ReportManager\Reports\w5lhtxs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 (2)"/>
      <sheetName val="Лист 1"/>
      <sheetName val="Лист2"/>
    </sheetNames>
    <sheetDataSet>
      <sheetData sheetId="0"/>
      <sheetData sheetId="1">
        <row r="4">
          <cell r="A4" t="str">
            <v>Справка об исполнении бюджета Муниципального образования "город Черемхово"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</sheetNames>
    <sheetDataSet>
      <sheetData sheetId="0">
        <row r="9">
          <cell r="A9" t="str">
            <v>ОБЩЕГОСУДАРСТВЕННЫЕ ВОПРОСЫ</v>
          </cell>
        </row>
        <row r="347">
          <cell r="A347" t="str">
            <v>Результат исполнения бюджета (дефицит / профицит)</v>
          </cell>
          <cell r="B347" t="str">
            <v>7900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</sheetNames>
    <sheetDataSet>
      <sheetData sheetId="0">
        <row r="8">
          <cell r="D8">
            <v>48232000</v>
          </cell>
          <cell r="Y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</sheetNames>
    <sheetDataSet>
      <sheetData sheetId="0">
        <row r="9">
          <cell r="A9" t="str">
            <v>НАЛОГОВЫЕ И НЕНАЛОГОВЫЕ ДОХОДЫ</v>
          </cell>
          <cell r="B9" t="str">
            <v>00010000000000000000</v>
          </cell>
          <cell r="C9">
            <v>738521500</v>
          </cell>
          <cell r="D9">
            <v>523584193.10000002</v>
          </cell>
        </row>
        <row r="10">
          <cell r="A10" t="str">
            <v>НАЛОГИ НА ПРИБЫЛЬ, ДОХОДЫ</v>
          </cell>
          <cell r="B10" t="str">
            <v>00010100000000000000</v>
          </cell>
          <cell r="C10">
            <v>391827500</v>
          </cell>
          <cell r="D10">
            <v>268158802.58000001</v>
          </cell>
        </row>
        <row r="26">
          <cell r="A26" t="str">
            <v>НАЛОГИ НА ТОВАРЫ (РАБОТЫ, УСЛУГИ), РЕАЛИЗУЕМЫЕ НА ТЕРРИТОРИИ РОССИЙСКОЙ ФЕДЕРАЦИИ</v>
          </cell>
          <cell r="B26" t="str">
            <v>00010300000000000000</v>
          </cell>
          <cell r="C26">
            <v>24551000</v>
          </cell>
          <cell r="D26">
            <v>19340539.370000001</v>
          </cell>
        </row>
        <row r="37">
          <cell r="A37" t="str">
            <v>НАЛОГИ НА СОВОКУПНЫЙ ДОХОД</v>
          </cell>
          <cell r="B37" t="str">
            <v>00010500000000000000</v>
          </cell>
          <cell r="C37">
            <v>116367900</v>
          </cell>
          <cell r="D37">
            <v>71435951.230000004</v>
          </cell>
        </row>
        <row r="50">
          <cell r="A50" t="str">
            <v>НАЛОГИ НА ИМУЩЕСТВО</v>
          </cell>
          <cell r="B50" t="str">
            <v>00010600000000000000</v>
          </cell>
          <cell r="C50">
            <v>33887000</v>
          </cell>
          <cell r="D50">
            <v>18738710.719999999</v>
          </cell>
        </row>
        <row r="58">
          <cell r="A58" t="str">
            <v>ГОСУДАРСТВЕННАЯ ПОШЛИНА</v>
          </cell>
          <cell r="B58" t="str">
            <v>00010800000000000000</v>
          </cell>
          <cell r="C58">
            <v>53003800</v>
          </cell>
          <cell r="D58">
            <v>34447443.659999996</v>
          </cell>
        </row>
        <row r="61">
          <cell r="A61" t="str">
            <v>ДОХОДЫ ОТ ИСПОЛЬЗОВАНИЯ ИМУЩЕСТВА, НАХОДЯЩЕГОСЯ В ГОСУДАРСТВЕННОЙ И МУНИЦИПАЛЬНОЙ СОБСТВЕННОСТИ</v>
          </cell>
          <cell r="B61" t="str">
            <v>00011100000000000000</v>
          </cell>
          <cell r="C61">
            <v>36373500</v>
          </cell>
          <cell r="D61">
            <v>30460310.420000002</v>
          </cell>
        </row>
        <row r="68">
          <cell r="A68" t="str">
            <v>ДОХОДЫ ОТ ОКАЗАНИЯ ПЛАТНЫХ УСЛУГ И КОМПЕНСАЦИИ ЗАТРАТ ГОСУДАРСТВА</v>
          </cell>
          <cell r="B68" t="str">
            <v>00011300000000000000</v>
          </cell>
          <cell r="C68">
            <v>66200000</v>
          </cell>
          <cell r="D68">
            <v>51287885.530000001</v>
          </cell>
        </row>
        <row r="75">
          <cell r="A75" t="str">
            <v>ДОХОДЫ ОТ ПРОДАЖИ МАТЕРИАЛЬНЫХ И НЕМАТЕРИАЛЬНЫХ АКТИВОВ</v>
          </cell>
          <cell r="B75" t="str">
            <v>00011400000000000000</v>
          </cell>
          <cell r="C75">
            <v>12045000</v>
          </cell>
          <cell r="D75">
            <v>21653610.309999999</v>
          </cell>
        </row>
        <row r="84">
          <cell r="A84" t="str">
            <v>ШТРАФЫ, САНКЦИИ, ВОЗМЕЩЕНИЕ УЩЕРБА</v>
          </cell>
          <cell r="B84" t="str">
            <v>00011600000000000000</v>
          </cell>
          <cell r="C84">
            <v>4265800</v>
          </cell>
          <cell r="D84">
            <v>5469301.8899999997</v>
          </cell>
        </row>
        <row r="120">
          <cell r="A120" t="str">
            <v>ПРОЧИЕ НЕНАЛОГОВЫЕ ДОХОДЫ</v>
          </cell>
          <cell r="B120" t="str">
            <v>00011700000000000000</v>
          </cell>
          <cell r="C120">
            <v>0</v>
          </cell>
          <cell r="D120">
            <v>2591637.39</v>
          </cell>
        </row>
        <row r="127">
          <cell r="A127" t="str">
            <v>БЕЗВОЗМЕЗДНЫЕ ПОСТУПЛЕНИЯ</v>
          </cell>
          <cell r="B127" t="str">
            <v>00020000000000000000</v>
          </cell>
          <cell r="C127">
            <v>2873542287.8400002</v>
          </cell>
          <cell r="D127">
            <v>2238822223.1799998</v>
          </cell>
        </row>
        <row r="128">
          <cell r="A128" t="str">
            <v>БЕЗВОЗМЕЗДНЫЕ ПОСТУПЛЕНИЯ ОТ ДРУГИХ БЮДЖЕТОВ БЮДЖЕТНОЙ СИСТЕМЫ РОССИЙСКОЙ ФЕДЕРАЦИИ</v>
          </cell>
          <cell r="B128" t="str">
            <v>00020200000000000000</v>
          </cell>
          <cell r="C128">
            <v>2875070196.21</v>
          </cell>
          <cell r="D128">
            <v>2234765962.1999998</v>
          </cell>
        </row>
        <row r="177">
          <cell r="A177" t="str">
            <v>БЕЗВОЗМЕЗДНЫЕ ПОСТУПЛЕНИЯ ОТ НЕГОСУДАРСТВЕННЫХ ОРГАНИЗАЦИЙ</v>
          </cell>
          <cell r="B177" t="str">
            <v>00020400000000000000</v>
          </cell>
          <cell r="C177">
            <v>999652.4</v>
          </cell>
          <cell r="D177">
            <v>999652.4</v>
          </cell>
        </row>
        <row r="180">
          <cell r="A180" t="str">
            <v>ПРОЧИЕ БЕЗВОЗМЕЗДНЫЕ ПОСТУПЛЕНИЯ</v>
          </cell>
          <cell r="B180" t="str">
            <v>00020700000000000000</v>
          </cell>
          <cell r="C180">
            <v>9850000</v>
          </cell>
          <cell r="D180">
            <v>15434169.35</v>
          </cell>
        </row>
        <row r="183">
          <cell r="A183" t="str">
            <v>ВОЗВРАТ ОСТАТКОВ СУБСИДИЙ, СУБВЕНЦИЙ И ИНЫХ МЕЖБЮДЖЕТНЫХ ТРАНСФЕРТОВ, ИМЕЮЩИХ ЦЕЛЕВОЕ НАЗНАЧЕНИЕ, ПРОШЛЫХ ЛЕТ</v>
          </cell>
          <cell r="B183" t="str">
            <v>00021900000000000000</v>
          </cell>
          <cell r="C183">
            <v>-12377560.77</v>
          </cell>
          <cell r="D183">
            <v>-12377560.77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</sheetNames>
    <sheetDataSet>
      <sheetData sheetId="0">
        <row r="9">
          <cell r="A9" t="str">
            <v>ОБЩЕГОСУДАРСТВЕННЫЕ ВОПРОСЫ</v>
          </cell>
          <cell r="B9" t="str">
            <v>0100</v>
          </cell>
          <cell r="D9">
            <v>264727028.72</v>
          </cell>
          <cell r="E9">
            <v>179747849.71000001</v>
          </cell>
        </row>
        <row r="10">
          <cell r="A10" t="str">
            <v>Функционирование высшего должностного лица субъекта Российской Федерации и муниципального образования</v>
          </cell>
          <cell r="B10" t="str">
            <v>0102</v>
          </cell>
          <cell r="D10">
            <v>5215600</v>
          </cell>
          <cell r="E10">
            <v>3280273.8</v>
          </cell>
        </row>
        <row r="15">
          <cell r="A15" t="str">
    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    </cell>
          <cell r="B15" t="str">
            <v>0103</v>
          </cell>
          <cell r="D15">
            <v>2403300</v>
          </cell>
          <cell r="E15">
            <v>1883268.19</v>
          </cell>
        </row>
        <row r="26">
          <cell r="A26" t="str">
            <v>Функционирование Правительства Российской Федерации, высших исполнительных органов субъектов Российской Федерации, местных администраций</v>
          </cell>
          <cell r="B26" t="str">
            <v>0104</v>
          </cell>
          <cell r="D26">
            <v>103125300</v>
          </cell>
          <cell r="E26">
            <v>77951700.109999999</v>
          </cell>
        </row>
        <row r="38">
          <cell r="A38" t="str">
            <v>Судебная система</v>
          </cell>
          <cell r="B38" t="str">
            <v>0105</v>
          </cell>
          <cell r="D38">
            <v>263000</v>
          </cell>
          <cell r="E38">
            <v>263000</v>
          </cell>
        </row>
        <row r="42">
          <cell r="A42" t="str">
            <v>Обеспечение деятельности финансовых, налоговых и таможенных органов и органов финансового (финансово-бюджетного) надзора</v>
          </cell>
          <cell r="B42" t="str">
            <v>0106</v>
          </cell>
          <cell r="D42">
            <v>36960800</v>
          </cell>
          <cell r="E42">
            <v>30177995.41</v>
          </cell>
        </row>
        <row r="53">
          <cell r="A53" t="str">
            <v>Резервные фонды</v>
          </cell>
          <cell r="B53" t="str">
            <v>0111</v>
          </cell>
          <cell r="D53">
            <v>500000</v>
          </cell>
          <cell r="E53">
            <v>0</v>
          </cell>
        </row>
        <row r="56">
          <cell r="A56" t="str">
            <v>Другие общегосударственные вопросы</v>
          </cell>
          <cell r="B56" t="str">
            <v>0113</v>
          </cell>
          <cell r="D56">
            <v>116259028.72</v>
          </cell>
          <cell r="E56">
            <v>66191612.200000003</v>
          </cell>
        </row>
        <row r="83">
          <cell r="A83" t="str">
            <v>НАЦИОНАЛЬНАЯ ОБОРОНА</v>
          </cell>
          <cell r="B83" t="str">
            <v>0200</v>
          </cell>
          <cell r="D83">
            <v>465000</v>
          </cell>
          <cell r="E83">
            <v>465000</v>
          </cell>
        </row>
        <row r="84">
          <cell r="A84" t="str">
            <v>Мобилизационная подготовка экономики</v>
          </cell>
          <cell r="B84" t="str">
            <v>0204</v>
          </cell>
          <cell r="D84">
            <v>465000</v>
          </cell>
          <cell r="E84">
            <v>465000</v>
          </cell>
        </row>
        <row r="88">
          <cell r="A88" t="str">
            <v>НАЦИОНАЛЬНАЯ БЕЗОПАСНОСТЬ И ПРАВООХРАНИТЕЛЬНАЯ ДЕЯТЕЛЬНОСТЬ</v>
          </cell>
          <cell r="B88" t="str">
            <v>0300</v>
          </cell>
          <cell r="D88">
            <v>14725000</v>
          </cell>
          <cell r="E88">
            <v>11070332.25</v>
          </cell>
        </row>
        <row r="89">
          <cell r="A89" t="str">
            <v>Защита населения и территории от чрезвычайных ситуаций природного и техногенного характера, пожарная безопасность</v>
          </cell>
          <cell r="B89" t="str">
            <v>0310</v>
          </cell>
          <cell r="D89">
            <v>14725000</v>
          </cell>
          <cell r="E89">
            <v>11070332.25</v>
          </cell>
        </row>
        <row r="101">
          <cell r="A101" t="str">
            <v>НАЦИОНАЛЬНАЯ ЭКОНОМИКА</v>
          </cell>
          <cell r="B101" t="str">
            <v>0400</v>
          </cell>
          <cell r="D101">
            <v>289860640.54000002</v>
          </cell>
          <cell r="E101">
            <v>168345692.91999999</v>
          </cell>
        </row>
        <row r="102">
          <cell r="A102" t="str">
            <v>Сельское хозяйство и рыболовство</v>
          </cell>
          <cell r="B102" t="str">
            <v>0405</v>
          </cell>
          <cell r="D102">
            <v>617700</v>
          </cell>
          <cell r="E102">
            <v>0</v>
          </cell>
        </row>
        <row r="107">
          <cell r="A107" t="str">
            <v>Транспорт</v>
          </cell>
          <cell r="B107" t="str">
            <v>0408</v>
          </cell>
          <cell r="D107">
            <v>37055000</v>
          </cell>
          <cell r="E107">
            <v>26176211.84</v>
          </cell>
        </row>
        <row r="111">
          <cell r="A111" t="str">
            <v>Дорожное хозяйство (дорожные фонды)</v>
          </cell>
          <cell r="B111" t="str">
            <v>0409</v>
          </cell>
          <cell r="D111">
            <v>232058640.53999999</v>
          </cell>
          <cell r="E111">
            <v>128353139.87</v>
          </cell>
        </row>
        <row r="116">
          <cell r="A116" t="str">
            <v>Другие вопросы в области национальной экономики</v>
          </cell>
          <cell r="B116" t="str">
            <v>0412</v>
          </cell>
          <cell r="D116">
            <v>20129300</v>
          </cell>
          <cell r="E116">
            <v>13816341.210000001</v>
          </cell>
        </row>
        <row r="131">
          <cell r="A131" t="str">
            <v>ЖИЛИЩНО-КОММУНАЛЬНОЕ ХОЗЯЙСТВО</v>
          </cell>
          <cell r="B131" t="str">
            <v>0500</v>
          </cell>
          <cell r="D131">
            <v>573368568.29999995</v>
          </cell>
          <cell r="E131">
            <v>414207973.16000003</v>
          </cell>
        </row>
        <row r="132">
          <cell r="A132" t="str">
            <v>Жилищное хозяйство</v>
          </cell>
          <cell r="B132" t="str">
            <v>0501</v>
          </cell>
          <cell r="D132">
            <v>67791818.189999998</v>
          </cell>
          <cell r="E132">
            <v>42158413.539999999</v>
          </cell>
        </row>
        <row r="143">
          <cell r="A143" t="str">
            <v>Коммунальное хозяйство</v>
          </cell>
          <cell r="B143" t="str">
            <v>0502</v>
          </cell>
          <cell r="D143">
            <v>200305230</v>
          </cell>
          <cell r="E143">
            <v>123803457.36</v>
          </cell>
        </row>
        <row r="154">
          <cell r="A154" t="str">
            <v>Благоустройство</v>
          </cell>
          <cell r="B154" t="str">
            <v>0503</v>
          </cell>
          <cell r="D154">
            <v>305271520.11000001</v>
          </cell>
          <cell r="E154">
            <v>248246102.25999999</v>
          </cell>
        </row>
        <row r="159">
          <cell r="A159" t="str">
            <v>ОХРАНА ОКРУЖАЮЩЕЙ СРЕДЫ</v>
          </cell>
          <cell r="B159" t="str">
            <v>0600</v>
          </cell>
          <cell r="D159">
            <v>68381013.969999999</v>
          </cell>
          <cell r="E159">
            <v>40609397.310000002</v>
          </cell>
        </row>
        <row r="160">
          <cell r="A160" t="str">
            <v>Другие вопросы в области охраны окружающей среды</v>
          </cell>
          <cell r="B160" t="str">
            <v>0605</v>
          </cell>
          <cell r="D160">
            <v>68381013.969999999</v>
          </cell>
          <cell r="E160">
            <v>40609397.310000002</v>
          </cell>
        </row>
        <row r="167">
          <cell r="A167" t="str">
            <v>ОБРАЗОВАНИЕ</v>
          </cell>
          <cell r="B167" t="str">
            <v>0700</v>
          </cell>
          <cell r="D167">
            <v>1901152457.9000001</v>
          </cell>
          <cell r="E167">
            <v>1545326522.6600001</v>
          </cell>
        </row>
        <row r="168">
          <cell r="A168" t="str">
            <v>Дошкольное образование</v>
          </cell>
          <cell r="B168" t="str">
            <v>0701</v>
          </cell>
          <cell r="D168">
            <v>602940830</v>
          </cell>
          <cell r="E168">
            <v>512074510.19</v>
          </cell>
        </row>
        <row r="183">
          <cell r="A183" t="str">
            <v>Общее образование</v>
          </cell>
          <cell r="B183" t="str">
            <v>0702</v>
          </cell>
          <cell r="D183">
            <v>991212123.89999998</v>
          </cell>
          <cell r="E183">
            <v>815316710.27999997</v>
          </cell>
        </row>
        <row r="201">
          <cell r="A201" t="str">
            <v>Дополнительное образование детей</v>
          </cell>
          <cell r="B201" t="str">
            <v>0703</v>
          </cell>
          <cell r="D201">
            <v>195598500</v>
          </cell>
          <cell r="E201">
            <v>138122893.94</v>
          </cell>
        </row>
        <row r="206">
          <cell r="A206" t="str">
            <v>Профессиональная подготовка, переподготовка и повышение квалификации</v>
          </cell>
          <cell r="B206" t="str">
            <v>0705</v>
          </cell>
          <cell r="D206">
            <v>28500</v>
          </cell>
          <cell r="E206">
            <v>28500</v>
          </cell>
        </row>
        <row r="210">
          <cell r="A210" t="str">
            <v>Молодежная политика</v>
          </cell>
          <cell r="B210" t="str">
            <v>0707</v>
          </cell>
          <cell r="D210">
            <v>18546397</v>
          </cell>
          <cell r="E210">
            <v>13646029.779999999</v>
          </cell>
        </row>
        <row r="221">
          <cell r="A221" t="str">
            <v>Другие вопросы в области образования</v>
          </cell>
          <cell r="B221" t="str">
            <v>0709</v>
          </cell>
          <cell r="D221">
            <v>92826107</v>
          </cell>
          <cell r="E221">
            <v>66137878.469999999</v>
          </cell>
        </row>
        <row r="248">
          <cell r="A248" t="str">
            <v>КУЛЬТУРА, КИНЕМАТОГРАФИЯ</v>
          </cell>
          <cell r="B248" t="str">
            <v>0800</v>
          </cell>
          <cell r="D248">
            <v>304822985.39999998</v>
          </cell>
          <cell r="E248">
            <v>228361234.18000001</v>
          </cell>
        </row>
        <row r="249">
          <cell r="A249" t="str">
            <v>Культура</v>
          </cell>
          <cell r="B249" t="str">
            <v>0801</v>
          </cell>
          <cell r="D249">
            <v>184379685.40000001</v>
          </cell>
          <cell r="E249">
            <v>144671871.16</v>
          </cell>
        </row>
        <row r="269">
          <cell r="A269" t="str">
            <v>Другие вопросы в области культуры, кинематографии</v>
          </cell>
          <cell r="B269" t="str">
            <v>0804</v>
          </cell>
          <cell r="D269">
            <v>120443300</v>
          </cell>
          <cell r="E269">
            <v>83689363.019999996</v>
          </cell>
        </row>
        <row r="288">
          <cell r="A288" t="str">
            <v>СОЦИАЛЬНАЯ ПОЛИТИКА</v>
          </cell>
          <cell r="B288" t="str">
            <v>1000</v>
          </cell>
          <cell r="D288">
            <v>39271700</v>
          </cell>
          <cell r="E288">
            <v>30307157.960000001</v>
          </cell>
        </row>
        <row r="289">
          <cell r="A289" t="str">
            <v>Пенсионное обеспечение</v>
          </cell>
          <cell r="B289" t="str">
            <v>1001</v>
          </cell>
          <cell r="D289">
            <v>11867500</v>
          </cell>
          <cell r="E289">
            <v>8330867</v>
          </cell>
        </row>
        <row r="293">
          <cell r="A293" t="str">
            <v>Социальное обеспечение населения</v>
          </cell>
          <cell r="B293" t="str">
            <v>1003</v>
          </cell>
          <cell r="D293">
            <v>762300</v>
          </cell>
          <cell r="E293">
            <v>527697</v>
          </cell>
        </row>
        <row r="296">
          <cell r="A296" t="str">
            <v>Охрана семьи и детства</v>
          </cell>
          <cell r="B296" t="str">
            <v>1004</v>
          </cell>
          <cell r="D296">
            <v>21682200</v>
          </cell>
          <cell r="E296">
            <v>18358059.140000001</v>
          </cell>
        </row>
        <row r="303">
          <cell r="A303" t="str">
            <v>Другие вопросы в области социальной политики</v>
          </cell>
          <cell r="B303" t="str">
            <v>1006</v>
          </cell>
          <cell r="D303">
            <v>4959700</v>
          </cell>
          <cell r="E303">
            <v>3090534.82</v>
          </cell>
        </row>
        <row r="315">
          <cell r="A315" t="str">
            <v>ФИЗИЧЕСКАЯ КУЛЬТУРА И СПОРТ</v>
          </cell>
          <cell r="B315" t="str">
            <v>1100</v>
          </cell>
          <cell r="D315">
            <v>263533300</v>
          </cell>
          <cell r="E315">
            <v>177953437.33000001</v>
          </cell>
        </row>
        <row r="316">
          <cell r="A316" t="str">
            <v>Физическая культура</v>
          </cell>
          <cell r="B316" t="str">
            <v>1101</v>
          </cell>
          <cell r="D316">
            <v>105289800</v>
          </cell>
          <cell r="E316">
            <v>68075652.760000005</v>
          </cell>
        </row>
        <row r="328">
          <cell r="A328" t="str">
            <v>Спорт высших достижений</v>
          </cell>
          <cell r="B328" t="str">
            <v>1103</v>
          </cell>
          <cell r="D328">
            <v>154425200</v>
          </cell>
          <cell r="E328">
            <v>106435766.20999999</v>
          </cell>
        </row>
        <row r="332">
          <cell r="A332" t="str">
            <v>Другие вопросы в области физической культуры и спорта</v>
          </cell>
          <cell r="B332" t="str">
            <v>1105</v>
          </cell>
          <cell r="D332">
            <v>3818300</v>
          </cell>
          <cell r="E332">
            <v>3442018.36</v>
          </cell>
        </row>
        <row r="344">
          <cell r="A344" t="str">
            <v>СРЕДСТВА МАССОВОЙ ИНФОРМАЦИИ</v>
          </cell>
          <cell r="B344" t="str">
            <v>1200</v>
          </cell>
          <cell r="D344">
            <v>15664900</v>
          </cell>
          <cell r="E344">
            <v>10221395</v>
          </cell>
        </row>
        <row r="345">
          <cell r="A345" t="str">
            <v>Телевидение и радиовещание</v>
          </cell>
          <cell r="B345" t="str">
            <v>1201</v>
          </cell>
          <cell r="D345">
            <v>11241700</v>
          </cell>
          <cell r="E345">
            <v>6828000</v>
          </cell>
        </row>
        <row r="350">
          <cell r="A350" t="str">
            <v>Периодическая печать и издательства</v>
          </cell>
          <cell r="B350" t="str">
            <v>1202</v>
          </cell>
          <cell r="D350">
            <v>4423200</v>
          </cell>
          <cell r="E350">
            <v>3393395</v>
          </cell>
        </row>
        <row r="354">
          <cell r="A354" t="str">
            <v>ОБСЛУЖИВАНИЕ ГОСУДАРСТВЕННОГО (МУНИЦИПАЛЬНОГО) ДОЛГА</v>
          </cell>
          <cell r="B354" t="str">
            <v>1300</v>
          </cell>
          <cell r="D354">
            <v>1000000</v>
          </cell>
          <cell r="E354">
            <v>0</v>
          </cell>
        </row>
        <row r="355">
          <cell r="A355" t="str">
            <v>Обслуживание государственного (муниципального) внутреннего долга</v>
          </cell>
          <cell r="B355" t="str">
            <v>1301</v>
          </cell>
          <cell r="D355">
            <v>1000000</v>
          </cell>
          <cell r="E355">
            <v>0</v>
          </cell>
        </row>
        <row r="358">
          <cell r="D358">
            <v>-124908806.98999999</v>
          </cell>
          <cell r="E358">
            <v>-44209576.200000003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</sheetNames>
    <sheetDataSet>
      <sheetData sheetId="0">
        <row r="10">
          <cell r="D10">
            <v>73852000</v>
          </cell>
        </row>
        <row r="14">
          <cell r="D14">
            <v>51056806.990000002</v>
          </cell>
          <cell r="R14">
            <v>44209576.200000003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zoomScaleNormal="100" workbookViewId="0">
      <selection activeCell="C21" sqref="C21:D22"/>
    </sheetView>
  </sheetViews>
  <sheetFormatPr defaultRowHeight="15" x14ac:dyDescent="0.25"/>
  <cols>
    <col min="1" max="1" width="46.85546875" customWidth="1"/>
    <col min="2" max="2" width="25.85546875" customWidth="1"/>
    <col min="3" max="4" width="17.28515625" customWidth="1"/>
    <col min="5" max="5" width="15" customWidth="1"/>
  </cols>
  <sheetData>
    <row r="1" spans="1:5" s="3" customFormat="1" ht="21" x14ac:dyDescent="0.35">
      <c r="A1" s="1" t="str">
        <f>'[1]Лист 1'!A4</f>
        <v>Справка об исполнении бюджета Муниципального образования "город Черемхово"</v>
      </c>
      <c r="B1" s="1"/>
      <c r="C1" s="1"/>
      <c r="D1" s="1"/>
      <c r="E1" s="2"/>
    </row>
    <row r="2" spans="1:5" s="4" customFormat="1" ht="21" x14ac:dyDescent="0.35">
      <c r="A2" s="21" t="s">
        <v>15</v>
      </c>
      <c r="B2" s="22"/>
      <c r="C2" s="22"/>
      <c r="D2" s="22"/>
      <c r="E2" s="22"/>
    </row>
    <row r="3" spans="1:5" s="4" customFormat="1" x14ac:dyDescent="0.25">
      <c r="A3" s="23" t="s">
        <v>7</v>
      </c>
      <c r="B3" s="24"/>
      <c r="C3" s="24"/>
      <c r="D3" s="24"/>
      <c r="E3" s="24"/>
    </row>
    <row r="4" spans="1:5" ht="30" x14ac:dyDescent="0.25">
      <c r="A4" s="9" t="s">
        <v>0</v>
      </c>
      <c r="B4" s="9" t="s">
        <v>8</v>
      </c>
      <c r="C4" s="9" t="s">
        <v>2</v>
      </c>
      <c r="D4" s="9" t="s">
        <v>3</v>
      </c>
      <c r="E4" s="9" t="s">
        <v>4</v>
      </c>
    </row>
    <row r="5" spans="1:5" ht="29.25" x14ac:dyDescent="0.25">
      <c r="A5" s="27" t="str">
        <f>'[4]Лист 1'!A9</f>
        <v>НАЛОГОВЫЕ И НЕНАЛОГОВЫЕ ДОХОДЫ</v>
      </c>
      <c r="B5" s="20" t="str">
        <f>'[4]Лист 1'!B9</f>
        <v>00010000000000000000</v>
      </c>
      <c r="C5" s="29">
        <f>'[4]Лист 1'!C9</f>
        <v>738521500</v>
      </c>
      <c r="D5" s="29">
        <f>'[4]Лист 1'!D9</f>
        <v>523584193.10000002</v>
      </c>
      <c r="E5" s="8">
        <f t="shared" ref="E5:E21" si="0">(D5/C5)*100</f>
        <v>70.896269519573906</v>
      </c>
    </row>
    <row r="6" spans="1:5" ht="15" customHeight="1" x14ac:dyDescent="0.25">
      <c r="A6" s="5" t="str">
        <f>'[4]Лист 1'!A10</f>
        <v>НАЛОГИ НА ПРИБЫЛЬ, ДОХОДЫ</v>
      </c>
      <c r="B6" s="6" t="str">
        <f>'[4]Лист 1'!B10</f>
        <v>00010100000000000000</v>
      </c>
      <c r="C6" s="28">
        <f>'[4]Лист 1'!C10</f>
        <v>391827500</v>
      </c>
      <c r="D6" s="28">
        <f>'[4]Лист 1'!D10</f>
        <v>268158802.58000001</v>
      </c>
      <c r="E6" s="7">
        <f t="shared" si="0"/>
        <v>68.437974001314359</v>
      </c>
    </row>
    <row r="7" spans="1:5" ht="48" customHeight="1" x14ac:dyDescent="0.25">
      <c r="A7" s="5" t="str">
        <f>'[4]Лист 1'!A26</f>
        <v>НАЛОГИ НА ТОВАРЫ (РАБОТЫ, УСЛУГИ), РЕАЛИЗУЕМЫЕ НА ТЕРРИТОРИИ РОССИЙСКОЙ ФЕДЕРАЦИИ</v>
      </c>
      <c r="B7" s="6" t="str">
        <f>'[4]Лист 1'!B26</f>
        <v>00010300000000000000</v>
      </c>
      <c r="C7" s="28">
        <f>'[4]Лист 1'!C26</f>
        <v>24551000</v>
      </c>
      <c r="D7" s="28">
        <f>'[4]Лист 1'!$D$26</f>
        <v>19340539.370000001</v>
      </c>
      <c r="E7" s="7">
        <f t="shared" si="0"/>
        <v>78.776992261007706</v>
      </c>
    </row>
    <row r="8" spans="1:5" x14ac:dyDescent="0.25">
      <c r="A8" s="5" t="str">
        <f>'[4]Лист 1'!A37</f>
        <v>НАЛОГИ НА СОВОКУПНЫЙ ДОХОД</v>
      </c>
      <c r="B8" s="6" t="str">
        <f>'[4]Лист 1'!B37</f>
        <v>00010500000000000000</v>
      </c>
      <c r="C8" s="28">
        <f>'[4]Лист 1'!C37</f>
        <v>116367900</v>
      </c>
      <c r="D8" s="28">
        <f>'[4]Лист 1'!$D$37</f>
        <v>71435951.230000004</v>
      </c>
      <c r="E8" s="7">
        <f t="shared" si="0"/>
        <v>61.388021292813576</v>
      </c>
    </row>
    <row r="9" spans="1:5" x14ac:dyDescent="0.25">
      <c r="A9" s="5" t="str">
        <f>'[4]Лист 1'!A50</f>
        <v>НАЛОГИ НА ИМУЩЕСТВО</v>
      </c>
      <c r="B9" s="6" t="str">
        <f>'[4]Лист 1'!B50</f>
        <v>00010600000000000000</v>
      </c>
      <c r="C9" s="28">
        <f>'[4]Лист 1'!C50</f>
        <v>33887000</v>
      </c>
      <c r="D9" s="28">
        <f>'[4]Лист 1'!$D$50</f>
        <v>18738710.719999999</v>
      </c>
      <c r="E9" s="7">
        <f t="shared" si="0"/>
        <v>55.297638386401857</v>
      </c>
    </row>
    <row r="10" spans="1:5" ht="15" customHeight="1" x14ac:dyDescent="0.25">
      <c r="A10" s="5" t="str">
        <f>'[4]Лист 1'!A58</f>
        <v>ГОСУДАРСТВЕННАЯ ПОШЛИНА</v>
      </c>
      <c r="B10" s="6" t="str">
        <f>'[4]Лист 1'!B58</f>
        <v>00010800000000000000</v>
      </c>
      <c r="C10" s="28">
        <f>'[4]Лист 1'!C58</f>
        <v>53003800</v>
      </c>
      <c r="D10" s="28">
        <f>'[4]Лист 1'!$D$58</f>
        <v>34447443.659999996</v>
      </c>
      <c r="E10" s="7">
        <f t="shared" si="0"/>
        <v>64.990517019534451</v>
      </c>
    </row>
    <row r="11" spans="1:5" ht="15" customHeight="1" x14ac:dyDescent="0.25">
      <c r="A11" s="5" t="str">
        <f>'[4]Лист 1'!A61</f>
        <v>ДОХОДЫ ОТ ИСПОЛЬЗОВАНИЯ ИМУЩЕСТВА, НАХОДЯЩЕГОСЯ В ГОСУДАРСТВЕННОЙ И МУНИЦИПАЛЬНОЙ СОБСТВЕННОСТИ</v>
      </c>
      <c r="B11" s="6" t="str">
        <f>'[4]Лист 1'!B61</f>
        <v>00011100000000000000</v>
      </c>
      <c r="C11" s="28">
        <f>'[4]Лист 1'!C61</f>
        <v>36373500</v>
      </c>
      <c r="D11" s="28">
        <f>'[4]Лист 1'!$D$61</f>
        <v>30460310.420000002</v>
      </c>
      <c r="E11" s="7">
        <f t="shared" si="0"/>
        <v>83.743138328728335</v>
      </c>
    </row>
    <row r="12" spans="1:5" ht="15" customHeight="1" x14ac:dyDescent="0.25">
      <c r="A12" s="5" t="str">
        <f>'[4]Лист 1'!A68</f>
        <v>ДОХОДЫ ОТ ОКАЗАНИЯ ПЛАТНЫХ УСЛУГ И КОМПЕНСАЦИИ ЗАТРАТ ГОСУДАРСТВА</v>
      </c>
      <c r="B12" s="6" t="str">
        <f>'[4]Лист 1'!B68</f>
        <v>00011300000000000000</v>
      </c>
      <c r="C12" s="28">
        <f>'[4]Лист 1'!C68</f>
        <v>66200000</v>
      </c>
      <c r="D12" s="28">
        <f>'[4]Лист 1'!$D$68</f>
        <v>51287885.530000001</v>
      </c>
      <c r="E12" s="7">
        <f t="shared" si="0"/>
        <v>77.474147326283997</v>
      </c>
    </row>
    <row r="13" spans="1:5" ht="15" customHeight="1" x14ac:dyDescent="0.25">
      <c r="A13" s="5" t="str">
        <f>'[4]Лист 1'!A75</f>
        <v>ДОХОДЫ ОТ ПРОДАЖИ МАТЕРИАЛЬНЫХ И НЕМАТЕРИАЛЬНЫХ АКТИВОВ</v>
      </c>
      <c r="B13" s="6" t="str">
        <f>'[4]Лист 1'!B75</f>
        <v>00011400000000000000</v>
      </c>
      <c r="C13" s="28">
        <f>'[4]Лист 1'!C75</f>
        <v>12045000</v>
      </c>
      <c r="D13" s="28">
        <f>'[4]Лист 1'!$D$75</f>
        <v>21653610.309999999</v>
      </c>
      <c r="E13" s="7">
        <f t="shared" si="0"/>
        <v>179.77260531340804</v>
      </c>
    </row>
    <row r="14" spans="1:5" ht="15" customHeight="1" x14ac:dyDescent="0.25">
      <c r="A14" s="5" t="str">
        <f>'[4]Лист 1'!A84</f>
        <v>ШТРАФЫ, САНКЦИИ, ВОЗМЕЩЕНИЕ УЩЕРБА</v>
      </c>
      <c r="B14" s="6" t="str">
        <f>'[4]Лист 1'!B84</f>
        <v>00011600000000000000</v>
      </c>
      <c r="C14" s="28">
        <f>'[4]Лист 1'!C84</f>
        <v>4265800</v>
      </c>
      <c r="D14" s="28">
        <f>'[4]Лист 1'!$D$84</f>
        <v>5469301.8899999997</v>
      </c>
      <c r="E14" s="7">
        <f>(D14/C14)*100</f>
        <v>128.21280627314923</v>
      </c>
    </row>
    <row r="15" spans="1:5" ht="15" customHeight="1" x14ac:dyDescent="0.25">
      <c r="A15" s="5" t="str">
        <f>'[4]Лист 1'!A120</f>
        <v>ПРОЧИЕ НЕНАЛОГОВЫЕ ДОХОДЫ</v>
      </c>
      <c r="B15" s="6" t="str">
        <f>'[4]Лист 1'!B120</f>
        <v>00011700000000000000</v>
      </c>
      <c r="C15" s="28">
        <f>'[4]Лист 1'!C120</f>
        <v>0</v>
      </c>
      <c r="D15" s="28">
        <f>'[4]Лист 1'!$D$120</f>
        <v>2591637.39</v>
      </c>
      <c r="E15" s="7"/>
    </row>
    <row r="16" spans="1:5" x14ac:dyDescent="0.25">
      <c r="A16" s="27" t="str">
        <f>'[4]Лист 1'!A127</f>
        <v>БЕЗВОЗМЕЗДНЫЕ ПОСТУПЛЕНИЯ</v>
      </c>
      <c r="B16" s="20" t="str">
        <f>'[4]Лист 1'!B127</f>
        <v>00020000000000000000</v>
      </c>
      <c r="C16" s="29">
        <f>'[4]Лист 1'!C127</f>
        <v>2873542287.8400002</v>
      </c>
      <c r="D16" s="29">
        <f>'[4]Лист 1'!D127</f>
        <v>2238822223.1799998</v>
      </c>
      <c r="E16" s="8"/>
    </row>
    <row r="17" spans="1:5" ht="45" x14ac:dyDescent="0.25">
      <c r="A17" s="5" t="str">
        <f>'[4]Лист 1'!A128</f>
        <v>БЕЗВОЗМЕЗДНЫЕ ПОСТУПЛЕНИЯ ОТ ДРУГИХ БЮДЖЕТОВ БЮДЖЕТНОЙ СИСТЕМЫ РОССИЙСКОЙ ФЕДЕРАЦИИ</v>
      </c>
      <c r="B17" s="6" t="str">
        <f>'[4]Лист 1'!B128</f>
        <v>00020200000000000000</v>
      </c>
      <c r="C17" s="28">
        <f>'[4]Лист 1'!C128</f>
        <v>2875070196.21</v>
      </c>
      <c r="D17" s="28">
        <f>'[4]Лист 1'!D128</f>
        <v>2234765962.1999998</v>
      </c>
      <c r="E17" s="7">
        <f>(D17/C17)*100</f>
        <v>77.72909215037366</v>
      </c>
    </row>
    <row r="18" spans="1:5" ht="42" customHeight="1" x14ac:dyDescent="0.25">
      <c r="A18" s="5" t="str">
        <f>'[4]Лист 1'!A177</f>
        <v>БЕЗВОЗМЕЗДНЫЕ ПОСТУПЛЕНИЯ ОТ НЕГОСУДАРСТВЕННЫХ ОРГАНИЗАЦИЙ</v>
      </c>
      <c r="B18" s="11" t="str">
        <f>'[4]Лист 1'!B177</f>
        <v>00020400000000000000</v>
      </c>
      <c r="C18" s="28">
        <f>'[4]Лист 1'!C177</f>
        <v>999652.4</v>
      </c>
      <c r="D18" s="28">
        <f>'[4]Лист 1'!$D$177</f>
        <v>999652.4</v>
      </c>
      <c r="E18" s="7">
        <f>D18/C18*100</f>
        <v>100</v>
      </c>
    </row>
    <row r="19" spans="1:5" ht="42" customHeight="1" x14ac:dyDescent="0.25">
      <c r="A19" s="5" t="str">
        <f>'[4]Лист 1'!A180</f>
        <v>ПРОЧИЕ БЕЗВОЗМЕЗДНЫЕ ПОСТУПЛЕНИЯ</v>
      </c>
      <c r="B19" s="11" t="str">
        <f>'[4]Лист 1'!B180</f>
        <v>00020700000000000000</v>
      </c>
      <c r="C19" s="28">
        <f>'[4]Лист 1'!C180</f>
        <v>9850000</v>
      </c>
      <c r="D19" s="28">
        <f>'[4]Лист 1'!$D$180</f>
        <v>15434169.35</v>
      </c>
      <c r="E19" s="7"/>
    </row>
    <row r="20" spans="1:5" ht="62.25" customHeight="1" x14ac:dyDescent="0.25">
      <c r="A20" s="5" t="str">
        <f>'[4]Лист 1'!A183</f>
        <v>ВОЗВРАТ ОСТАТКОВ СУБСИДИЙ, СУБВЕНЦИЙ И ИНЫХ МЕЖБЮДЖЕТНЫХ ТРАНСФЕРТОВ, ИМЕЮЩИХ ЦЕЛЕВОЕ НАЗНАЧЕНИЕ, ПРОШЛЫХ ЛЕТ</v>
      </c>
      <c r="B20" s="11" t="str">
        <f>'[4]Лист 1'!B183</f>
        <v>00021900000000000000</v>
      </c>
      <c r="C20" s="28">
        <f>'[4]Лист 1'!C183</f>
        <v>-12377560.77</v>
      </c>
      <c r="D20" s="28">
        <f>'[4]Лист 1'!$D$183</f>
        <v>-12377560.77</v>
      </c>
      <c r="E20" s="7">
        <v>0</v>
      </c>
    </row>
    <row r="21" spans="1:5" x14ac:dyDescent="0.25">
      <c r="A21" s="25" t="s">
        <v>9</v>
      </c>
      <c r="B21" s="26"/>
      <c r="C21" s="29">
        <f>C5+C16</f>
        <v>3612063787.8400002</v>
      </c>
      <c r="D21" s="29">
        <f>D5+D16</f>
        <v>2762406416.2799997</v>
      </c>
      <c r="E21" s="8">
        <f t="shared" si="0"/>
        <v>76.477232367258608</v>
      </c>
    </row>
    <row r="22" spans="1:5" x14ac:dyDescent="0.25">
      <c r="A22" s="25" t="s">
        <v>10</v>
      </c>
      <c r="B22" s="26"/>
      <c r="C22" s="29">
        <v>3736972594.8299999</v>
      </c>
      <c r="D22" s="29">
        <v>2806615992.48</v>
      </c>
      <c r="E22" s="8">
        <f>(D22/C22)*100</f>
        <v>75.104002538388343</v>
      </c>
    </row>
    <row r="23" spans="1:5" ht="30" x14ac:dyDescent="0.25">
      <c r="A23" s="9" t="s">
        <v>0</v>
      </c>
      <c r="B23" s="9" t="s">
        <v>1</v>
      </c>
      <c r="C23" s="9" t="s">
        <v>2</v>
      </c>
      <c r="D23" s="9" t="s">
        <v>3</v>
      </c>
      <c r="E23" s="9" t="s">
        <v>4</v>
      </c>
    </row>
    <row r="24" spans="1:5" x14ac:dyDescent="0.25">
      <c r="A24" s="5" t="str">
        <f>'[5]Лист 1'!A9</f>
        <v>ОБЩЕГОСУДАРСТВЕННЫЕ ВОПРОСЫ</v>
      </c>
      <c r="B24" s="18" t="str">
        <f>'[5]Лист 1'!B9</f>
        <v>0100</v>
      </c>
      <c r="C24" s="28">
        <f>'[5]Лист 1'!D9</f>
        <v>264727028.72</v>
      </c>
      <c r="D24" s="28">
        <f>'[5]Лист 1'!E9</f>
        <v>179747849.71000001</v>
      </c>
      <c r="E24" s="7">
        <f t="shared" ref="E24:E70" si="1">(D24/C24)*100</f>
        <v>67.899319000070108</v>
      </c>
    </row>
    <row r="25" spans="1:5" ht="45" x14ac:dyDescent="0.25">
      <c r="A25" s="5" t="str">
        <f>'[5]Лист 1'!A10</f>
        <v>Функционирование высшего должностного лица субъекта Российской Федерации и муниципального образования</v>
      </c>
      <c r="B25" s="18" t="str">
        <f>'[5]Лист 1'!B10</f>
        <v>0102</v>
      </c>
      <c r="C25" s="28">
        <f>'[5]Лист 1'!D10</f>
        <v>5215600</v>
      </c>
      <c r="D25" s="28">
        <f>'[5]Лист 1'!E10</f>
        <v>3280273.8</v>
      </c>
      <c r="E25" s="7">
        <f t="shared" si="1"/>
        <v>62.893507937725282</v>
      </c>
    </row>
    <row r="26" spans="1:5" ht="60" x14ac:dyDescent="0.25">
      <c r="A26" s="5" t="str">
        <f>'[5]Лист 1'!A15</f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B26" s="18" t="str">
        <f>'[5]Лист 1'!B15</f>
        <v>0103</v>
      </c>
      <c r="C26" s="28">
        <f>'[5]Лист 1'!D15</f>
        <v>2403300</v>
      </c>
      <c r="D26" s="28">
        <f>'[5]Лист 1'!E15</f>
        <v>1883268.19</v>
      </c>
      <c r="E26" s="7">
        <f t="shared" si="1"/>
        <v>78.361760495984683</v>
      </c>
    </row>
    <row r="27" spans="1:5" ht="60" x14ac:dyDescent="0.25">
      <c r="A27" s="5" t="str">
        <f>'[5]Лист 1'!A26</f>
        <v>Функционирование Правительства Российской Федерации, высших исполнительных органов субъектов Российской Федерации, местных администраций</v>
      </c>
      <c r="B27" s="18" t="str">
        <f>'[5]Лист 1'!B26</f>
        <v>0104</v>
      </c>
      <c r="C27" s="28">
        <f>'[5]Лист 1'!D26</f>
        <v>103125300</v>
      </c>
      <c r="D27" s="28">
        <f>'[5]Лист 1'!E26</f>
        <v>77951700.109999999</v>
      </c>
      <c r="E27" s="7">
        <f t="shared" si="1"/>
        <v>75.589307483226719</v>
      </c>
    </row>
    <row r="28" spans="1:5" x14ac:dyDescent="0.25">
      <c r="A28" s="5" t="str">
        <f>'[5]Лист 1'!A38</f>
        <v>Судебная система</v>
      </c>
      <c r="B28" s="18" t="str">
        <f>'[5]Лист 1'!B38</f>
        <v>0105</v>
      </c>
      <c r="C28" s="28">
        <f>'[5]Лист 1'!D38</f>
        <v>263000</v>
      </c>
      <c r="D28" s="28">
        <f>'[5]Лист 1'!E38</f>
        <v>263000</v>
      </c>
      <c r="E28" s="7">
        <f t="shared" si="1"/>
        <v>100</v>
      </c>
    </row>
    <row r="29" spans="1:5" ht="45" x14ac:dyDescent="0.25">
      <c r="A29" s="5" t="str">
        <f>'[5]Лист 1'!A42</f>
        <v>Обеспечение деятельности финансовых, налоговых и таможенных органов и органов финансового (финансово-бюджетного) надзора</v>
      </c>
      <c r="B29" s="18" t="str">
        <f>'[5]Лист 1'!B42</f>
        <v>0106</v>
      </c>
      <c r="C29" s="28">
        <f>'[5]Лист 1'!D42</f>
        <v>36960800</v>
      </c>
      <c r="D29" s="28">
        <f>'[5]Лист 1'!E42</f>
        <v>30177995.41</v>
      </c>
      <c r="E29" s="7">
        <f t="shared" si="1"/>
        <v>81.648653194736042</v>
      </c>
    </row>
    <row r="30" spans="1:5" x14ac:dyDescent="0.25">
      <c r="A30" s="5" t="str">
        <f>'[5]Лист 1'!A53</f>
        <v>Резервные фонды</v>
      </c>
      <c r="B30" s="18" t="str">
        <f>'[5]Лист 1'!B53</f>
        <v>0111</v>
      </c>
      <c r="C30" s="28">
        <f>'[5]Лист 1'!D53</f>
        <v>500000</v>
      </c>
      <c r="D30" s="28">
        <f>'[5]Лист 1'!E53</f>
        <v>0</v>
      </c>
      <c r="E30" s="7">
        <f t="shared" si="1"/>
        <v>0</v>
      </c>
    </row>
    <row r="31" spans="1:5" x14ac:dyDescent="0.25">
      <c r="A31" s="5" t="str">
        <f>'[5]Лист 1'!A56</f>
        <v>Другие общегосударственные вопросы</v>
      </c>
      <c r="B31" s="18" t="str">
        <f>'[5]Лист 1'!B56</f>
        <v>0113</v>
      </c>
      <c r="C31" s="28">
        <f>'[5]Лист 1'!D56</f>
        <v>116259028.72</v>
      </c>
      <c r="D31" s="28">
        <f>'[5]Лист 1'!E56</f>
        <v>66191612.200000003</v>
      </c>
      <c r="E31" s="7">
        <f t="shared" si="1"/>
        <v>56.93459934145578</v>
      </c>
    </row>
    <row r="32" spans="1:5" x14ac:dyDescent="0.25">
      <c r="A32" s="5" t="str">
        <f>'[5]Лист 1'!A83</f>
        <v>НАЦИОНАЛЬНАЯ ОБОРОНА</v>
      </c>
      <c r="B32" s="18" t="str">
        <f>'[5]Лист 1'!B83</f>
        <v>0200</v>
      </c>
      <c r="C32" s="28">
        <f>'[5]Лист 1'!D83</f>
        <v>465000</v>
      </c>
      <c r="D32" s="28">
        <f>'[5]Лист 1'!E83</f>
        <v>465000</v>
      </c>
      <c r="E32" s="7">
        <f t="shared" si="1"/>
        <v>100</v>
      </c>
    </row>
    <row r="33" spans="1:5" x14ac:dyDescent="0.25">
      <c r="A33" s="5" t="str">
        <f>'[5]Лист 1'!A84</f>
        <v>Мобилизационная подготовка экономики</v>
      </c>
      <c r="B33" s="18" t="str">
        <f>'[5]Лист 1'!B84</f>
        <v>0204</v>
      </c>
      <c r="C33" s="28">
        <f>'[5]Лист 1'!D84</f>
        <v>465000</v>
      </c>
      <c r="D33" s="28">
        <f>'[5]Лист 1'!E84</f>
        <v>465000</v>
      </c>
      <c r="E33" s="7">
        <f t="shared" si="1"/>
        <v>100</v>
      </c>
    </row>
    <row r="34" spans="1:5" ht="30" x14ac:dyDescent="0.25">
      <c r="A34" s="5" t="str">
        <f>'[5]Лист 1'!A88</f>
        <v>НАЦИОНАЛЬНАЯ БЕЗОПАСНОСТЬ И ПРАВООХРАНИТЕЛЬНАЯ ДЕЯТЕЛЬНОСТЬ</v>
      </c>
      <c r="B34" s="18" t="str">
        <f>'[5]Лист 1'!B88</f>
        <v>0300</v>
      </c>
      <c r="C34" s="28">
        <f>'[5]Лист 1'!D88</f>
        <v>14725000</v>
      </c>
      <c r="D34" s="28">
        <f>'[5]Лист 1'!E88</f>
        <v>11070332.25</v>
      </c>
      <c r="E34" s="7">
        <f t="shared" si="1"/>
        <v>75.180524617996596</v>
      </c>
    </row>
    <row r="35" spans="1:5" ht="45" x14ac:dyDescent="0.25">
      <c r="A35" s="5" t="str">
        <f>'[5]Лист 1'!A89</f>
        <v>Защита населения и территории от чрезвычайных ситуаций природного и техногенного характера, пожарная безопасность</v>
      </c>
      <c r="B35" s="18" t="str">
        <f>'[5]Лист 1'!B89</f>
        <v>0310</v>
      </c>
      <c r="C35" s="28">
        <f>'[5]Лист 1'!D89</f>
        <v>14725000</v>
      </c>
      <c r="D35" s="28">
        <f>'[5]Лист 1'!E89</f>
        <v>11070332.25</v>
      </c>
      <c r="E35" s="7">
        <f t="shared" si="1"/>
        <v>75.180524617996596</v>
      </c>
    </row>
    <row r="36" spans="1:5" x14ac:dyDescent="0.25">
      <c r="A36" s="5" t="str">
        <f>'[5]Лист 1'!A101</f>
        <v>НАЦИОНАЛЬНАЯ ЭКОНОМИКА</v>
      </c>
      <c r="B36" s="18" t="str">
        <f>'[5]Лист 1'!B101</f>
        <v>0400</v>
      </c>
      <c r="C36" s="28">
        <f>'[5]Лист 1'!D101</f>
        <v>289860640.54000002</v>
      </c>
      <c r="D36" s="28">
        <f>'[5]Лист 1'!E101</f>
        <v>168345692.91999999</v>
      </c>
      <c r="E36" s="7">
        <f t="shared" si="1"/>
        <v>58.078148384126237</v>
      </c>
    </row>
    <row r="37" spans="1:5" x14ac:dyDescent="0.25">
      <c r="A37" s="5" t="str">
        <f>'[5]Лист 1'!A102</f>
        <v>Сельское хозяйство и рыболовство</v>
      </c>
      <c r="B37" s="18" t="str">
        <f>'[5]Лист 1'!B102</f>
        <v>0405</v>
      </c>
      <c r="C37" s="28">
        <f>'[5]Лист 1'!D102</f>
        <v>617700</v>
      </c>
      <c r="D37" s="28">
        <f>'[5]Лист 1'!E102</f>
        <v>0</v>
      </c>
      <c r="E37" s="7">
        <f t="shared" si="1"/>
        <v>0</v>
      </c>
    </row>
    <row r="38" spans="1:5" x14ac:dyDescent="0.25">
      <c r="A38" s="5" t="str">
        <f>'[5]Лист 1'!A107</f>
        <v>Транспорт</v>
      </c>
      <c r="B38" s="18" t="str">
        <f>'[5]Лист 1'!B107</f>
        <v>0408</v>
      </c>
      <c r="C38" s="28">
        <f>'[5]Лист 1'!D107</f>
        <v>37055000</v>
      </c>
      <c r="D38" s="28">
        <f>'[5]Лист 1'!E107</f>
        <v>26176211.84</v>
      </c>
      <c r="E38" s="7">
        <f t="shared" si="1"/>
        <v>70.641510835244901</v>
      </c>
    </row>
    <row r="39" spans="1:5" x14ac:dyDescent="0.25">
      <c r="A39" s="5" t="str">
        <f>'[5]Лист 1'!A111</f>
        <v>Дорожное хозяйство (дорожные фонды)</v>
      </c>
      <c r="B39" s="18" t="str">
        <f>'[5]Лист 1'!B111</f>
        <v>0409</v>
      </c>
      <c r="C39" s="28">
        <f>'[5]Лист 1'!D111</f>
        <v>232058640.53999999</v>
      </c>
      <c r="D39" s="28">
        <f>'[5]Лист 1'!E111</f>
        <v>128353139.87</v>
      </c>
      <c r="E39" s="7">
        <f t="shared" si="1"/>
        <v>55.310648882249112</v>
      </c>
    </row>
    <row r="40" spans="1:5" ht="30" x14ac:dyDescent="0.25">
      <c r="A40" s="5" t="str">
        <f>'[5]Лист 1'!A116</f>
        <v>Другие вопросы в области национальной экономики</v>
      </c>
      <c r="B40" s="18" t="str">
        <f>'[5]Лист 1'!B116</f>
        <v>0412</v>
      </c>
      <c r="C40" s="28">
        <f>'[5]Лист 1'!D116</f>
        <v>20129300</v>
      </c>
      <c r="D40" s="28">
        <f>'[5]Лист 1'!E116</f>
        <v>13816341.210000001</v>
      </c>
      <c r="E40" s="7">
        <f t="shared" si="1"/>
        <v>68.637961628074507</v>
      </c>
    </row>
    <row r="41" spans="1:5" x14ac:dyDescent="0.25">
      <c r="A41" s="5" t="str">
        <f>'[5]Лист 1'!A131</f>
        <v>ЖИЛИЩНО-КОММУНАЛЬНОЕ ХОЗЯЙСТВО</v>
      </c>
      <c r="B41" s="18" t="str">
        <f>'[5]Лист 1'!B131</f>
        <v>0500</v>
      </c>
      <c r="C41" s="28">
        <f>'[5]Лист 1'!D131</f>
        <v>573368568.29999995</v>
      </c>
      <c r="D41" s="28">
        <f>'[5]Лист 1'!E131</f>
        <v>414207973.16000003</v>
      </c>
      <c r="E41" s="7">
        <f t="shared" si="1"/>
        <v>72.241137038275298</v>
      </c>
    </row>
    <row r="42" spans="1:5" x14ac:dyDescent="0.25">
      <c r="A42" s="5" t="str">
        <f>'[5]Лист 1'!A132</f>
        <v>Жилищное хозяйство</v>
      </c>
      <c r="B42" s="18" t="str">
        <f>'[5]Лист 1'!B132</f>
        <v>0501</v>
      </c>
      <c r="C42" s="28">
        <f>'[5]Лист 1'!D132</f>
        <v>67791818.189999998</v>
      </c>
      <c r="D42" s="28">
        <f>'[5]Лист 1'!E132</f>
        <v>42158413.539999999</v>
      </c>
      <c r="E42" s="7">
        <f t="shared" si="1"/>
        <v>62.188055528828997</v>
      </c>
    </row>
    <row r="43" spans="1:5" x14ac:dyDescent="0.25">
      <c r="A43" s="5" t="str">
        <f>'[5]Лист 1'!A143</f>
        <v>Коммунальное хозяйство</v>
      </c>
      <c r="B43" s="18" t="str">
        <f>'[5]Лист 1'!B143</f>
        <v>0502</v>
      </c>
      <c r="C43" s="28">
        <f>'[5]Лист 1'!D143</f>
        <v>200305230</v>
      </c>
      <c r="D43" s="28">
        <f>'[5]Лист 1'!E143</f>
        <v>123803457.36</v>
      </c>
      <c r="E43" s="7">
        <f t="shared" si="1"/>
        <v>61.807401314483897</v>
      </c>
    </row>
    <row r="44" spans="1:5" x14ac:dyDescent="0.25">
      <c r="A44" s="5" t="str">
        <f>'[5]Лист 1'!A154</f>
        <v>Благоустройство</v>
      </c>
      <c r="B44" s="18" t="str">
        <f>'[5]Лист 1'!B154</f>
        <v>0503</v>
      </c>
      <c r="C44" s="28">
        <f>'[5]Лист 1'!D154</f>
        <v>305271520.11000001</v>
      </c>
      <c r="D44" s="28">
        <f>'[5]Лист 1'!E154</f>
        <v>248246102.25999999</v>
      </c>
      <c r="E44" s="7">
        <f t="shared" si="1"/>
        <v>81.319771385993761</v>
      </c>
    </row>
    <row r="45" spans="1:5" x14ac:dyDescent="0.25">
      <c r="A45" s="5" t="str">
        <f>'[5]Лист 1'!A159</f>
        <v>ОХРАНА ОКРУЖАЮЩЕЙ СРЕДЫ</v>
      </c>
      <c r="B45" s="18" t="str">
        <f>'[5]Лист 1'!B159</f>
        <v>0600</v>
      </c>
      <c r="C45" s="28">
        <f>'[5]Лист 1'!D159</f>
        <v>68381013.969999999</v>
      </c>
      <c r="D45" s="28">
        <f>'[5]Лист 1'!E159</f>
        <v>40609397.310000002</v>
      </c>
      <c r="E45" s="7">
        <f t="shared" si="1"/>
        <v>59.386948148818163</v>
      </c>
    </row>
    <row r="46" spans="1:5" ht="30" x14ac:dyDescent="0.25">
      <c r="A46" s="5" t="str">
        <f>'[5]Лист 1'!A160</f>
        <v>Другие вопросы в области охраны окружающей среды</v>
      </c>
      <c r="B46" s="18" t="str">
        <f>'[5]Лист 1'!B160</f>
        <v>0605</v>
      </c>
      <c r="C46" s="28">
        <f>'[5]Лист 1'!D160</f>
        <v>68381013.969999999</v>
      </c>
      <c r="D46" s="28">
        <f>'[5]Лист 1'!E160</f>
        <v>40609397.310000002</v>
      </c>
      <c r="E46" s="7">
        <f t="shared" si="1"/>
        <v>59.386948148818163</v>
      </c>
    </row>
    <row r="47" spans="1:5" x14ac:dyDescent="0.25">
      <c r="A47" s="5" t="str">
        <f>'[5]Лист 1'!A167</f>
        <v>ОБРАЗОВАНИЕ</v>
      </c>
      <c r="B47" s="18" t="str">
        <f>'[5]Лист 1'!B167</f>
        <v>0700</v>
      </c>
      <c r="C47" s="28">
        <f>'[5]Лист 1'!D167</f>
        <v>1901152457.9000001</v>
      </c>
      <c r="D47" s="28">
        <f>'[5]Лист 1'!E167</f>
        <v>1545326522.6600001</v>
      </c>
      <c r="E47" s="7">
        <f t="shared" si="1"/>
        <v>81.283671713890698</v>
      </c>
    </row>
    <row r="48" spans="1:5" x14ac:dyDescent="0.25">
      <c r="A48" s="5" t="str">
        <f>'[5]Лист 1'!A168</f>
        <v>Дошкольное образование</v>
      </c>
      <c r="B48" s="18" t="str">
        <f>'[5]Лист 1'!B168</f>
        <v>0701</v>
      </c>
      <c r="C48" s="28">
        <f>'[5]Лист 1'!D168</f>
        <v>602940830</v>
      </c>
      <c r="D48" s="28">
        <f>'[5]Лист 1'!E168</f>
        <v>512074510.19</v>
      </c>
      <c r="E48" s="7">
        <f t="shared" si="1"/>
        <v>84.929479761720557</v>
      </c>
    </row>
    <row r="49" spans="1:5" x14ac:dyDescent="0.25">
      <c r="A49" s="5" t="str">
        <f>'[5]Лист 1'!A183</f>
        <v>Общее образование</v>
      </c>
      <c r="B49" s="18" t="str">
        <f>'[5]Лист 1'!B183</f>
        <v>0702</v>
      </c>
      <c r="C49" s="28">
        <f>'[5]Лист 1'!D183</f>
        <v>991212123.89999998</v>
      </c>
      <c r="D49" s="28">
        <f>'[5]Лист 1'!E183</f>
        <v>815316710.27999997</v>
      </c>
      <c r="E49" s="7">
        <f t="shared" si="1"/>
        <v>82.254513501315344</v>
      </c>
    </row>
    <row r="50" spans="1:5" x14ac:dyDescent="0.25">
      <c r="A50" s="5" t="str">
        <f>'[5]Лист 1'!A201</f>
        <v>Дополнительное образование детей</v>
      </c>
      <c r="B50" s="18" t="str">
        <f>'[5]Лист 1'!B201</f>
        <v>0703</v>
      </c>
      <c r="C50" s="28">
        <f>'[5]Лист 1'!D201</f>
        <v>195598500</v>
      </c>
      <c r="D50" s="28">
        <f>'[5]Лист 1'!E201</f>
        <v>138122893.94</v>
      </c>
      <c r="E50" s="7">
        <f t="shared" si="1"/>
        <v>70.615517981988617</v>
      </c>
    </row>
    <row r="51" spans="1:5" ht="30" x14ac:dyDescent="0.25">
      <c r="A51" s="5" t="str">
        <f>'[5]Лист 1'!A206</f>
        <v>Профессиональная подготовка, переподготовка и повышение квалификации</v>
      </c>
      <c r="B51" s="18" t="str">
        <f>'[5]Лист 1'!B206</f>
        <v>0705</v>
      </c>
      <c r="C51" s="28">
        <f>'[5]Лист 1'!D206</f>
        <v>28500</v>
      </c>
      <c r="D51" s="28">
        <f>'[5]Лист 1'!E206</f>
        <v>28500</v>
      </c>
      <c r="E51" s="7">
        <f t="shared" si="1"/>
        <v>100</v>
      </c>
    </row>
    <row r="52" spans="1:5" x14ac:dyDescent="0.25">
      <c r="A52" s="5" t="str">
        <f>'[5]Лист 1'!A210</f>
        <v>Молодежная политика</v>
      </c>
      <c r="B52" s="18" t="str">
        <f>'[5]Лист 1'!B210</f>
        <v>0707</v>
      </c>
      <c r="C52" s="28">
        <f>'[5]Лист 1'!D210</f>
        <v>18546397</v>
      </c>
      <c r="D52" s="28">
        <f>'[5]Лист 1'!E210</f>
        <v>13646029.779999999</v>
      </c>
      <c r="E52" s="7">
        <f t="shared" si="1"/>
        <v>73.577794004948771</v>
      </c>
    </row>
    <row r="53" spans="1:5" x14ac:dyDescent="0.25">
      <c r="A53" s="5" t="str">
        <f>'[5]Лист 1'!A221</f>
        <v>Другие вопросы в области образования</v>
      </c>
      <c r="B53" s="18" t="str">
        <f>'[5]Лист 1'!B221</f>
        <v>0709</v>
      </c>
      <c r="C53" s="28">
        <f>'[5]Лист 1'!D221</f>
        <v>92826107</v>
      </c>
      <c r="D53" s="28">
        <f>'[5]Лист 1'!E221</f>
        <v>66137878.469999999</v>
      </c>
      <c r="E53" s="7">
        <f t="shared" si="1"/>
        <v>71.249221374758292</v>
      </c>
    </row>
    <row r="54" spans="1:5" x14ac:dyDescent="0.25">
      <c r="A54" s="5" t="str">
        <f>'[5]Лист 1'!A248</f>
        <v>КУЛЬТУРА, КИНЕМАТОГРАФИЯ</v>
      </c>
      <c r="B54" s="18" t="str">
        <f>'[5]Лист 1'!B248</f>
        <v>0800</v>
      </c>
      <c r="C54" s="28">
        <f>'[5]Лист 1'!D248</f>
        <v>304822985.39999998</v>
      </c>
      <c r="D54" s="28">
        <f>'[5]Лист 1'!E248</f>
        <v>228361234.18000001</v>
      </c>
      <c r="E54" s="7">
        <f t="shared" si="1"/>
        <v>74.916015234328853</v>
      </c>
    </row>
    <row r="55" spans="1:5" x14ac:dyDescent="0.25">
      <c r="A55" s="5" t="str">
        <f>'[5]Лист 1'!A249</f>
        <v>Культура</v>
      </c>
      <c r="B55" s="18" t="str">
        <f>'[5]Лист 1'!B249</f>
        <v>0801</v>
      </c>
      <c r="C55" s="28">
        <f>'[5]Лист 1'!D249</f>
        <v>184379685.40000001</v>
      </c>
      <c r="D55" s="28">
        <f>'[5]Лист 1'!E249</f>
        <v>144671871.16</v>
      </c>
      <c r="E55" s="7">
        <f t="shared" si="1"/>
        <v>78.464105655752462</v>
      </c>
    </row>
    <row r="56" spans="1:5" ht="30" x14ac:dyDescent="0.25">
      <c r="A56" s="5" t="str">
        <f>'[5]Лист 1'!A269</f>
        <v>Другие вопросы в области культуры, кинематографии</v>
      </c>
      <c r="B56" s="18" t="str">
        <f>'[5]Лист 1'!B269</f>
        <v>0804</v>
      </c>
      <c r="C56" s="28">
        <f>'[5]Лист 1'!D269</f>
        <v>120443300</v>
      </c>
      <c r="D56" s="28">
        <f>'[5]Лист 1'!E269</f>
        <v>83689363.019999996</v>
      </c>
      <c r="E56" s="7">
        <f t="shared" si="1"/>
        <v>69.48444871570274</v>
      </c>
    </row>
    <row r="57" spans="1:5" x14ac:dyDescent="0.25">
      <c r="A57" s="5" t="str">
        <f>'[5]Лист 1'!A288</f>
        <v>СОЦИАЛЬНАЯ ПОЛИТИКА</v>
      </c>
      <c r="B57" s="18" t="str">
        <f>'[5]Лист 1'!B288</f>
        <v>1000</v>
      </c>
      <c r="C57" s="28">
        <f>'[5]Лист 1'!D288</f>
        <v>39271700</v>
      </c>
      <c r="D57" s="28">
        <f>'[5]Лист 1'!E288</f>
        <v>30307157.960000001</v>
      </c>
      <c r="E57" s="7">
        <f t="shared" si="1"/>
        <v>77.173022711010731</v>
      </c>
    </row>
    <row r="58" spans="1:5" x14ac:dyDescent="0.25">
      <c r="A58" s="5" t="str">
        <f>'[5]Лист 1'!A289</f>
        <v>Пенсионное обеспечение</v>
      </c>
      <c r="B58" s="18" t="str">
        <f>'[5]Лист 1'!B289</f>
        <v>1001</v>
      </c>
      <c r="C58" s="28">
        <f>'[5]Лист 1'!D289</f>
        <v>11867500</v>
      </c>
      <c r="D58" s="28">
        <f>'[5]Лист 1'!E289</f>
        <v>8330867</v>
      </c>
      <c r="E58" s="7">
        <f t="shared" si="1"/>
        <v>70.199005687802824</v>
      </c>
    </row>
    <row r="59" spans="1:5" x14ac:dyDescent="0.25">
      <c r="A59" s="5" t="str">
        <f>'[5]Лист 1'!A293</f>
        <v>Социальное обеспечение населения</v>
      </c>
      <c r="B59" s="18" t="str">
        <f>'[5]Лист 1'!B293</f>
        <v>1003</v>
      </c>
      <c r="C59" s="28">
        <f>'[5]Лист 1'!D293</f>
        <v>762300</v>
      </c>
      <c r="D59" s="28">
        <f>'[5]Лист 1'!E293</f>
        <v>527697</v>
      </c>
      <c r="E59" s="7">
        <f t="shared" si="1"/>
        <v>69.224321133412047</v>
      </c>
    </row>
    <row r="60" spans="1:5" x14ac:dyDescent="0.25">
      <c r="A60" s="5" t="str">
        <f>'[5]Лист 1'!A296</f>
        <v>Охрана семьи и детства</v>
      </c>
      <c r="B60" s="18" t="str">
        <f>'[5]Лист 1'!B296</f>
        <v>1004</v>
      </c>
      <c r="C60" s="28">
        <f>'[5]Лист 1'!D296</f>
        <v>21682200</v>
      </c>
      <c r="D60" s="28">
        <f>'[5]Лист 1'!E296</f>
        <v>18358059.140000001</v>
      </c>
      <c r="E60" s="7">
        <f t="shared" si="1"/>
        <v>84.668802704522605</v>
      </c>
    </row>
    <row r="61" spans="1:5" x14ac:dyDescent="0.25">
      <c r="A61" s="5" t="str">
        <f>'[5]Лист 1'!A303</f>
        <v>Другие вопросы в области социальной политики</v>
      </c>
      <c r="B61" s="18" t="str">
        <f>'[5]Лист 1'!B303</f>
        <v>1006</v>
      </c>
      <c r="C61" s="28">
        <f>'[5]Лист 1'!D303</f>
        <v>4959700</v>
      </c>
      <c r="D61" s="28">
        <f>'[5]Лист 1'!E303</f>
        <v>3090534.82</v>
      </c>
      <c r="E61" s="7">
        <f t="shared" si="1"/>
        <v>62.312938685807609</v>
      </c>
    </row>
    <row r="62" spans="1:5" x14ac:dyDescent="0.25">
      <c r="A62" s="5" t="str">
        <f>'[5]Лист 1'!A315</f>
        <v>ФИЗИЧЕСКАЯ КУЛЬТУРА И СПОРТ</v>
      </c>
      <c r="B62" s="18" t="str">
        <f>'[5]Лист 1'!B315</f>
        <v>1100</v>
      </c>
      <c r="C62" s="28">
        <f>'[5]Лист 1'!D315</f>
        <v>263533300</v>
      </c>
      <c r="D62" s="28">
        <f>'[5]Лист 1'!E315</f>
        <v>177953437.33000001</v>
      </c>
      <c r="E62" s="7">
        <f t="shared" si="1"/>
        <v>67.525977677204367</v>
      </c>
    </row>
    <row r="63" spans="1:5" x14ac:dyDescent="0.25">
      <c r="A63" s="5" t="str">
        <f>'[5]Лист 1'!A316</f>
        <v>Физическая культура</v>
      </c>
      <c r="B63" s="18" t="str">
        <f>'[5]Лист 1'!B316</f>
        <v>1101</v>
      </c>
      <c r="C63" s="28">
        <f>'[5]Лист 1'!D316</f>
        <v>105289800</v>
      </c>
      <c r="D63" s="28">
        <f>'[5]Лист 1'!E316</f>
        <v>68075652.760000005</v>
      </c>
      <c r="E63" s="7">
        <f t="shared" si="1"/>
        <v>64.655505813478612</v>
      </c>
    </row>
    <row r="64" spans="1:5" x14ac:dyDescent="0.25">
      <c r="A64" s="5" t="str">
        <f>'[5]Лист 1'!A328</f>
        <v>Спорт высших достижений</v>
      </c>
      <c r="B64" s="18" t="str">
        <f>'[5]Лист 1'!B328</f>
        <v>1103</v>
      </c>
      <c r="C64" s="28">
        <f>'[5]Лист 1'!D328</f>
        <v>154425200</v>
      </c>
      <c r="D64" s="28">
        <f>'[5]Лист 1'!E328</f>
        <v>106435766.20999999</v>
      </c>
      <c r="E64" s="7">
        <f t="shared" si="1"/>
        <v>68.923832515677489</v>
      </c>
    </row>
    <row r="65" spans="1:5" ht="30" x14ac:dyDescent="0.25">
      <c r="A65" s="5" t="str">
        <f>'[5]Лист 1'!A332</f>
        <v>Другие вопросы в области физической культуры и спорта</v>
      </c>
      <c r="B65" s="18" t="str">
        <f>'[5]Лист 1'!B332</f>
        <v>1105</v>
      </c>
      <c r="C65" s="28">
        <f>'[5]Лист 1'!D332</f>
        <v>3818300</v>
      </c>
      <c r="D65" s="28">
        <f>'[5]Лист 1'!E332</f>
        <v>3442018.36</v>
      </c>
      <c r="E65" s="7">
        <f t="shared" si="1"/>
        <v>90.145309692795223</v>
      </c>
    </row>
    <row r="66" spans="1:5" x14ac:dyDescent="0.25">
      <c r="A66" s="5" t="str">
        <f>'[5]Лист 1'!A344</f>
        <v>СРЕДСТВА МАССОВОЙ ИНФОРМАЦИИ</v>
      </c>
      <c r="B66" s="18" t="str">
        <f>'[5]Лист 1'!B344</f>
        <v>1200</v>
      </c>
      <c r="C66" s="28">
        <f>'[5]Лист 1'!D344</f>
        <v>15664900</v>
      </c>
      <c r="D66" s="28">
        <f>'[5]Лист 1'!E344</f>
        <v>10221395</v>
      </c>
      <c r="E66" s="7">
        <f t="shared" si="1"/>
        <v>65.250304821607543</v>
      </c>
    </row>
    <row r="67" spans="1:5" x14ac:dyDescent="0.25">
      <c r="A67" s="5" t="str">
        <f>'[5]Лист 1'!A345</f>
        <v>Телевидение и радиовещание</v>
      </c>
      <c r="B67" s="18" t="str">
        <f>'[5]Лист 1'!B345</f>
        <v>1201</v>
      </c>
      <c r="C67" s="28">
        <f>'[5]Лист 1'!D345</f>
        <v>11241700</v>
      </c>
      <c r="D67" s="28">
        <f>'[5]Лист 1'!E345</f>
        <v>6828000</v>
      </c>
      <c r="E67" s="7">
        <f t="shared" ref="E67" si="2">(D67/C67)*100</f>
        <v>60.738144586672838</v>
      </c>
    </row>
    <row r="68" spans="1:5" x14ac:dyDescent="0.25">
      <c r="A68" s="5" t="str">
        <f>'[5]Лист 1'!A350</f>
        <v>Периодическая печать и издательства</v>
      </c>
      <c r="B68" s="18" t="str">
        <f>'[5]Лист 1'!B350</f>
        <v>1202</v>
      </c>
      <c r="C68" s="28">
        <f>'[5]Лист 1'!D350</f>
        <v>4423200</v>
      </c>
      <c r="D68" s="28">
        <f>'[5]Лист 1'!E350</f>
        <v>3393395</v>
      </c>
      <c r="E68" s="7"/>
    </row>
    <row r="69" spans="1:5" ht="30" customHeight="1" x14ac:dyDescent="0.25">
      <c r="A69" s="5" t="str">
        <f>'[5]Лист 1'!A354</f>
        <v>ОБСЛУЖИВАНИЕ ГОСУДАРСТВЕННОГО (МУНИЦИПАЛЬНОГО) ДОЛГА</v>
      </c>
      <c r="B69" s="18" t="str">
        <f>'[5]Лист 1'!B354</f>
        <v>1300</v>
      </c>
      <c r="C69" s="28">
        <f>'[5]Лист 1'!D354</f>
        <v>1000000</v>
      </c>
      <c r="D69" s="28">
        <f>'[5]Лист 1'!E354</f>
        <v>0</v>
      </c>
      <c r="E69" s="7">
        <v>0</v>
      </c>
    </row>
    <row r="70" spans="1:5" ht="31.5" customHeight="1" x14ac:dyDescent="0.25">
      <c r="A70" s="5" t="str">
        <f>'[5]Лист 1'!A355</f>
        <v>Обслуживание государственного (муниципального) внутреннего долга</v>
      </c>
      <c r="B70" s="18" t="str">
        <f>'[5]Лист 1'!B355</f>
        <v>1301</v>
      </c>
      <c r="C70" s="28">
        <f>'[5]Лист 1'!D355</f>
        <v>1000000</v>
      </c>
      <c r="D70" s="28">
        <f>'[5]Лист 1'!E355</f>
        <v>0</v>
      </c>
      <c r="E70" s="7">
        <f t="shared" si="1"/>
        <v>0</v>
      </c>
    </row>
    <row r="71" spans="1:5" ht="36.75" customHeight="1" x14ac:dyDescent="0.25">
      <c r="A71" s="20" t="str">
        <f>'[2]Лист 1'!$A$347</f>
        <v>Результат исполнения бюджета (дефицит / профицит)</v>
      </c>
      <c r="B71" s="19" t="str">
        <f>'[2]Лист 1'!$B$347</f>
        <v>7900</v>
      </c>
      <c r="C71" s="29">
        <f>'[5]Лист 1'!D358</f>
        <v>-124908806.98999999</v>
      </c>
      <c r="D71" s="30">
        <f>'[5]Лист 1'!E358</f>
        <v>-44209576.200000003</v>
      </c>
      <c r="E71" s="17" t="s">
        <v>6</v>
      </c>
    </row>
    <row r="72" spans="1:5" ht="30" x14ac:dyDescent="0.25">
      <c r="A72" s="12" t="s">
        <v>0</v>
      </c>
      <c r="B72" s="12" t="s">
        <v>12</v>
      </c>
      <c r="C72" s="12" t="s">
        <v>2</v>
      </c>
      <c r="D72" s="12" t="s">
        <v>3</v>
      </c>
      <c r="E72" s="13" t="s">
        <v>4</v>
      </c>
    </row>
    <row r="73" spans="1:5" ht="30" x14ac:dyDescent="0.25">
      <c r="A73" s="14" t="s">
        <v>13</v>
      </c>
      <c r="B73" s="15" t="s">
        <v>14</v>
      </c>
      <c r="C73" s="31">
        <f>'[6]Лист 1'!$D$10</f>
        <v>73852000</v>
      </c>
      <c r="D73" s="31">
        <f>'[3]Лист 1'!Y8</f>
        <v>0</v>
      </c>
      <c r="E73" s="16">
        <f>(D73/C73)*100</f>
        <v>0</v>
      </c>
    </row>
    <row r="74" spans="1:5" x14ac:dyDescent="0.25">
      <c r="A74" s="10" t="s">
        <v>11</v>
      </c>
      <c r="B74" s="15" t="s">
        <v>5</v>
      </c>
      <c r="C74" s="31">
        <f>'[6]Лист 1'!$D$14</f>
        <v>51056806.990000002</v>
      </c>
      <c r="D74" s="31">
        <f>'[6]Лист 1'!$R$14</f>
        <v>44209576.200000003</v>
      </c>
      <c r="E74" s="16" t="s">
        <v>6</v>
      </c>
    </row>
  </sheetData>
  <mergeCells count="4">
    <mergeCell ref="A2:E2"/>
    <mergeCell ref="A3:E3"/>
    <mergeCell ref="A22:B22"/>
    <mergeCell ref="A21:B2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справка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Belousova</dc:creator>
  <cp:lastModifiedBy>BELOUSOVATV</cp:lastModifiedBy>
  <cp:lastPrinted>2022-08-30T06:31:43Z</cp:lastPrinted>
  <dcterms:created xsi:type="dcterms:W3CDTF">2022-08-30T05:56:24Z</dcterms:created>
  <dcterms:modified xsi:type="dcterms:W3CDTF">2026-10-13T09:14:38Z</dcterms:modified>
</cp:coreProperties>
</file>