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Справка об исполнении бюджета на сайт\2026\"/>
    </mc:Choice>
  </mc:AlternateContent>
  <xr:revisionPtr revIDLastSave="0" documentId="8_{2DF5F1C8-94DB-4CA5-A206-B732FED568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равка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4" i="1" l="1"/>
  <c r="C74" i="1"/>
  <c r="C73" i="1"/>
  <c r="D71" i="1"/>
  <c r="D69" i="1"/>
  <c r="D70" i="1"/>
  <c r="D68" i="1"/>
  <c r="D66" i="1"/>
  <c r="D67" i="1"/>
  <c r="D65" i="1"/>
  <c r="D64" i="1"/>
  <c r="D62" i="1"/>
  <c r="D63" i="1"/>
  <c r="D61" i="1"/>
  <c r="D60" i="1"/>
  <c r="D59" i="1"/>
  <c r="D57" i="1"/>
  <c r="D58" i="1"/>
  <c r="D56" i="1"/>
  <c r="D54" i="1"/>
  <c r="D55" i="1"/>
  <c r="D53" i="1"/>
  <c r="D52" i="1"/>
  <c r="D51" i="1"/>
  <c r="D50" i="1"/>
  <c r="D49" i="1"/>
  <c r="D47" i="1"/>
  <c r="D48" i="1"/>
  <c r="D45" i="1"/>
  <c r="D46" i="1"/>
  <c r="D44" i="1"/>
  <c r="D43" i="1"/>
  <c r="D41" i="1"/>
  <c r="D42" i="1"/>
  <c r="D40" i="1"/>
  <c r="D39" i="1"/>
  <c r="D38" i="1"/>
  <c r="D36" i="1"/>
  <c r="D37" i="1"/>
  <c r="D34" i="1"/>
  <c r="D35" i="1"/>
  <c r="D32" i="1"/>
  <c r="D33" i="1"/>
  <c r="D31" i="1"/>
  <c r="D30" i="1"/>
  <c r="D29" i="1"/>
  <c r="D28" i="1"/>
  <c r="D27" i="1"/>
  <c r="D26" i="1"/>
  <c r="D24" i="1"/>
  <c r="D25" i="1"/>
  <c r="C71" i="1"/>
  <c r="C69" i="1"/>
  <c r="C70" i="1"/>
  <c r="C68" i="1"/>
  <c r="C66" i="1"/>
  <c r="C67" i="1"/>
  <c r="C65" i="1"/>
  <c r="C64" i="1"/>
  <c r="C62" i="1"/>
  <c r="C63" i="1"/>
  <c r="C61" i="1"/>
  <c r="C60" i="1"/>
  <c r="C59" i="1"/>
  <c r="C57" i="1"/>
  <c r="C58" i="1"/>
  <c r="C56" i="1"/>
  <c r="C54" i="1"/>
  <c r="C55" i="1"/>
  <c r="C53" i="1"/>
  <c r="C52" i="1"/>
  <c r="C51" i="1"/>
  <c r="C50" i="1"/>
  <c r="C49" i="1"/>
  <c r="C47" i="1"/>
  <c r="C48" i="1"/>
  <c r="C45" i="1"/>
  <c r="C46" i="1"/>
  <c r="C44" i="1"/>
  <c r="C43" i="1"/>
  <c r="C41" i="1"/>
  <c r="C42" i="1"/>
  <c r="C40" i="1"/>
  <c r="C39" i="1"/>
  <c r="C38" i="1"/>
  <c r="C36" i="1"/>
  <c r="C37" i="1"/>
  <c r="C34" i="1"/>
  <c r="C35" i="1"/>
  <c r="C32" i="1"/>
  <c r="C33" i="1"/>
  <c r="C31" i="1"/>
  <c r="C30" i="1"/>
  <c r="C29" i="1"/>
  <c r="C28" i="1"/>
  <c r="C27" i="1"/>
  <c r="C26" i="1"/>
  <c r="C24" i="1"/>
  <c r="C25" i="1"/>
  <c r="B71" i="1"/>
  <c r="B69" i="1"/>
  <c r="B70" i="1"/>
  <c r="B68" i="1"/>
  <c r="B66" i="1"/>
  <c r="B67" i="1"/>
  <c r="B65" i="1"/>
  <c r="B64" i="1"/>
  <c r="B62" i="1"/>
  <c r="B63" i="1"/>
  <c r="B61" i="1"/>
  <c r="B60" i="1"/>
  <c r="B59" i="1"/>
  <c r="B57" i="1"/>
  <c r="B58" i="1"/>
  <c r="B56" i="1"/>
  <c r="B54" i="1"/>
  <c r="B55" i="1"/>
  <c r="B53" i="1"/>
  <c r="B52" i="1"/>
  <c r="B51" i="1"/>
  <c r="B50" i="1"/>
  <c r="B49" i="1"/>
  <c r="B47" i="1"/>
  <c r="B48" i="1"/>
  <c r="B45" i="1"/>
  <c r="B46" i="1"/>
  <c r="B44" i="1"/>
  <c r="B43" i="1"/>
  <c r="B41" i="1"/>
  <c r="B42" i="1"/>
  <c r="B40" i="1"/>
  <c r="B39" i="1"/>
  <c r="B38" i="1"/>
  <c r="B36" i="1"/>
  <c r="B37" i="1"/>
  <c r="B34" i="1"/>
  <c r="B35" i="1"/>
  <c r="B32" i="1"/>
  <c r="B33" i="1"/>
  <c r="B31" i="1"/>
  <c r="B30" i="1"/>
  <c r="B29" i="1"/>
  <c r="B28" i="1"/>
  <c r="B27" i="1"/>
  <c r="B26" i="1"/>
  <c r="B24" i="1"/>
  <c r="B25" i="1"/>
  <c r="A71" i="1"/>
  <c r="A69" i="1"/>
  <c r="A70" i="1"/>
  <c r="A68" i="1"/>
  <c r="A66" i="1"/>
  <c r="A67" i="1"/>
  <c r="A65" i="1"/>
  <c r="A64" i="1"/>
  <c r="A62" i="1"/>
  <c r="A63" i="1"/>
  <c r="A61" i="1"/>
  <c r="A60" i="1"/>
  <c r="A59" i="1"/>
  <c r="A57" i="1"/>
  <c r="A58" i="1"/>
  <c r="A56" i="1"/>
  <c r="A54" i="1"/>
  <c r="A55" i="1"/>
  <c r="A53" i="1"/>
  <c r="A52" i="1"/>
  <c r="A51" i="1"/>
  <c r="A50" i="1"/>
  <c r="A49" i="1"/>
  <c r="A47" i="1"/>
  <c r="A48" i="1"/>
  <c r="A45" i="1"/>
  <c r="A46" i="1"/>
  <c r="A44" i="1"/>
  <c r="A43" i="1"/>
  <c r="A41" i="1"/>
  <c r="A42" i="1"/>
  <c r="A40" i="1"/>
  <c r="A39" i="1"/>
  <c r="A38" i="1"/>
  <c r="A36" i="1"/>
  <c r="A37" i="1"/>
  <c r="A34" i="1"/>
  <c r="A35" i="1"/>
  <c r="A32" i="1"/>
  <c r="A33" i="1"/>
  <c r="A31" i="1"/>
  <c r="A30" i="1"/>
  <c r="A29" i="1"/>
  <c r="A28" i="1"/>
  <c r="A27" i="1"/>
  <c r="A26" i="1"/>
  <c r="A24" i="1"/>
  <c r="A25" i="1"/>
  <c r="D20" i="1"/>
  <c r="D19" i="1"/>
  <c r="D18" i="1"/>
  <c r="D16" i="1"/>
  <c r="D17" i="1"/>
  <c r="D15" i="1"/>
  <c r="D14" i="1"/>
  <c r="D13" i="1"/>
  <c r="D12" i="1"/>
  <c r="D11" i="1"/>
  <c r="D10" i="1"/>
  <c r="D9" i="1"/>
  <c r="D8" i="1"/>
  <c r="D7" i="1"/>
  <c r="D5" i="1"/>
  <c r="D6" i="1"/>
  <c r="C20" i="1"/>
  <c r="C19" i="1"/>
  <c r="C18" i="1"/>
  <c r="E18" i="1" s="1"/>
  <c r="C16" i="1"/>
  <c r="C17" i="1"/>
  <c r="C15" i="1"/>
  <c r="C14" i="1"/>
  <c r="C13" i="1"/>
  <c r="C12" i="1"/>
  <c r="C11" i="1"/>
  <c r="C10" i="1"/>
  <c r="C9" i="1"/>
  <c r="C8" i="1"/>
  <c r="C7" i="1"/>
  <c r="C5" i="1"/>
  <c r="C6" i="1"/>
  <c r="A20" i="1"/>
  <c r="B20" i="1"/>
  <c r="A19" i="1"/>
  <c r="B19" i="1"/>
  <c r="A18" i="1"/>
  <c r="B18" i="1"/>
  <c r="A16" i="1"/>
  <c r="B16" i="1"/>
  <c r="A17" i="1"/>
  <c r="B17" i="1"/>
  <c r="A15" i="1"/>
  <c r="B15" i="1"/>
  <c r="A14" i="1"/>
  <c r="B14" i="1"/>
  <c r="A13" i="1"/>
  <c r="B13" i="1"/>
  <c r="A12" i="1"/>
  <c r="B12" i="1"/>
  <c r="A11" i="1"/>
  <c r="B11" i="1"/>
  <c r="A10" i="1"/>
  <c r="B10" i="1"/>
  <c r="A9" i="1"/>
  <c r="B9" i="1"/>
  <c r="A8" i="1"/>
  <c r="B8" i="1"/>
  <c r="A7" i="1"/>
  <c r="B7" i="1"/>
  <c r="A5" i="1"/>
  <c r="B5" i="1"/>
  <c r="A6" i="1"/>
  <c r="B6" i="1"/>
  <c r="D73" i="1"/>
  <c r="E22" i="1"/>
  <c r="E67" i="1" l="1"/>
  <c r="C21" i="1"/>
  <c r="D21" i="1"/>
  <c r="E6" i="1"/>
  <c r="E7" i="1"/>
  <c r="E73" i="1"/>
  <c r="E17" i="1"/>
  <c r="E8" i="1"/>
  <c r="E5" i="1"/>
  <c r="E11" i="1"/>
  <c r="E10" i="1"/>
  <c r="E14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70" i="1"/>
  <c r="E9" i="1"/>
  <c r="E12" i="1"/>
  <c r="E13" i="1"/>
  <c r="E21" i="1"/>
  <c r="A1" i="1" l="1"/>
</calcChain>
</file>

<file path=xl/sharedStrings.xml><?xml version="1.0" encoding="utf-8"?>
<sst xmlns="http://schemas.openxmlformats.org/spreadsheetml/2006/main" count="25" uniqueCount="16">
  <si>
    <t>1-Наименование показателя</t>
  </si>
  <si>
    <t>2-РзПр</t>
  </si>
  <si>
    <t>3-План</t>
  </si>
  <si>
    <t>4-Факт</t>
  </si>
  <si>
    <t>5-Процент исполнения</t>
  </si>
  <si>
    <t>00001050000000000000</t>
  </si>
  <si>
    <t>Х</t>
  </si>
  <si>
    <t>в рублях</t>
  </si>
  <si>
    <t>2-Код дохода по КД</t>
  </si>
  <si>
    <t>Доходы бюджета - Всего</t>
  </si>
  <si>
    <t>Расходы - всего</t>
  </si>
  <si>
    <t>Изменение остатков средств</t>
  </si>
  <si>
    <t xml:space="preserve">2-Код источника финансирования </t>
  </si>
  <si>
    <t>Кредиты кредитных организаций в валюте Российской Федерации</t>
  </si>
  <si>
    <t>00001020000000000000</t>
  </si>
  <si>
    <t>за первый квартал 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</si>
</sst>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Border="1"/>
    <xf numFmtId="49" fontId="3" fillId="0" borderId="2" xfId="0" applyNumberFormat="1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center" wrapText="1"/>
    </xf>
    <xf numFmtId="4" fontId="5" fillId="0" borderId="2" xfId="0" applyNumberFormat="1" applyFon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left"/>
    </xf>
    <xf numFmtId="49" fontId="3" fillId="0" borderId="5" xfId="0" applyNumberFormat="1" applyFont="1" applyFill="1" applyBorder="1" applyAlignment="1">
      <alignment horizont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 wrapText="1"/>
    </xf>
    <xf numFmtId="49" fontId="3" fillId="0" borderId="6" xfId="0" applyNumberFormat="1" applyFont="1" applyBorder="1" applyAlignment="1">
      <alignment horizontal="center" wrapText="1"/>
    </xf>
    <xf numFmtId="4" fontId="5" fillId="0" borderId="6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horizontal="center"/>
    </xf>
    <xf numFmtId="4" fontId="6" fillId="0" borderId="4" xfId="0" applyNumberFormat="1" applyFont="1" applyFill="1" applyBorder="1" applyAlignment="1">
      <alignment horizontal="right"/>
    </xf>
    <xf numFmtId="49" fontId="0" fillId="0" borderId="2" xfId="0" applyNumberFormat="1" applyFill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49" fontId="4" fillId="0" borderId="4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4" fillId="0" borderId="2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Downloads\&#1057;&#1087;&#1088;&#1072;&#1074;&#1082;&#1072;%20&#1086;&#1073;%20&#1080;&#1089;&#1087;&#1086;&#1083;&#1085;&#1077;&#1085;&#1080;&#1080;%20&#1073;&#1102;&#1076;&#1078;&#1077;&#1090;&#1072;%20&#1052;&#1091;&#1085;&#1080;&#1094;&#1080;&#1087;&#1072;&#1083;&#1100;&#1085;&#1086;&#1075;&#1086;%20&#1086;&#1073;&#1088;&#1072;&#1079;&#1086;&#1074;&#1072;&#1085;&#1080;&#1103;%20&#1063;&#1077;&#1088;&#1077;&#1084;&#1093;&#1086;&#1074;&#10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AppData\Local\Keysystems\Svod\ReportManager\Reports\lo5j4cf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AppData\Local\Keysystems\Svod\ReportManager\Reports\rntjfkn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AppData\Local\Keysystems\Svod\ReportManager\Reports\21j0yk0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OUSOVATV\AppData\Local\Keysystems\Svod\ReportManager\Reports\oymekbj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 (2)"/>
      <sheetName val="Лист 1"/>
      <sheetName val="Лист2"/>
    </sheetNames>
    <sheetDataSet>
      <sheetData sheetId="0"/>
      <sheetData sheetId="1">
        <row r="4">
          <cell r="A4" t="str">
            <v>Справка об исполнении бюджета Муниципального образования "город Черемхово"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8">
          <cell r="D8">
            <v>48232000</v>
          </cell>
          <cell r="Y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9">
          <cell r="A9" t="str">
            <v>НАЛОГОВЫЕ И НЕНАЛОГОВЫЕ ДОХОДЫ</v>
          </cell>
          <cell r="B9" t="str">
            <v>00010000000000000000</v>
          </cell>
          <cell r="C9">
            <v>738521500</v>
          </cell>
          <cell r="D9">
            <v>348442973.06</v>
          </cell>
        </row>
        <row r="10">
          <cell r="A10" t="str">
            <v>НАЛОГИ НА ПРИБЫЛЬ, ДОХОДЫ</v>
          </cell>
          <cell r="B10" t="str">
            <v>00010100000000000000</v>
          </cell>
          <cell r="C10">
            <v>391827500</v>
          </cell>
          <cell r="D10">
            <v>170031254.38</v>
          </cell>
        </row>
        <row r="23">
          <cell r="A23" t="str">
            <v>НАЛОГИ НА ТОВАРЫ (РАБОТЫ, УСЛУГИ), РЕАЛИЗУЕМЫЕ НА ТЕРРИТОРИИ РОССИЙСКОЙ ФЕДЕРАЦИИ</v>
          </cell>
          <cell r="B23" t="str">
            <v>00010300000000000000</v>
          </cell>
          <cell r="C23">
            <v>24551000</v>
          </cell>
          <cell r="D23">
            <v>12726654.65</v>
          </cell>
        </row>
        <row r="34">
          <cell r="A34" t="str">
            <v>НАЛОГИ НА СОВОКУПНЫЙ ДОХОД</v>
          </cell>
          <cell r="B34" t="str">
            <v>00010500000000000000</v>
          </cell>
          <cell r="C34">
            <v>116367900</v>
          </cell>
          <cell r="D34">
            <v>51985458.859999999</v>
          </cell>
        </row>
        <row r="47">
          <cell r="A47" t="str">
            <v>НАЛОГИ НА ИМУЩЕСТВО</v>
          </cell>
          <cell r="B47" t="str">
            <v>00010600000000000000</v>
          </cell>
          <cell r="C47">
            <v>33887000</v>
          </cell>
          <cell r="D47">
            <v>8886770.4800000004</v>
          </cell>
        </row>
        <row r="55">
          <cell r="A55" t="str">
            <v>ГОСУДАРСТВЕННАЯ ПОШЛИНА</v>
          </cell>
          <cell r="B55" t="str">
            <v>00010800000000000000</v>
          </cell>
          <cell r="C55">
            <v>53003800</v>
          </cell>
          <cell r="D55">
            <v>23357102.140000001</v>
          </cell>
        </row>
        <row r="58">
          <cell r="A58" t="str">
            <v>ДОХОДЫ ОТ ИСПОЛЬЗОВАНИЯ ИМУЩЕСТВА, НАХОДЯЩЕГОСЯ В ГОСУДАРСТВЕННОЙ И МУНИЦИПАЛЬНОЙ СОБСТВЕННОСТИ</v>
          </cell>
          <cell r="B58" t="str">
            <v>00011100000000000000</v>
          </cell>
          <cell r="C58">
            <v>36373500</v>
          </cell>
          <cell r="D58">
            <v>20622460.469999999</v>
          </cell>
        </row>
        <row r="65">
          <cell r="A65" t="str">
            <v>ДОХОДЫ ОТ ОКАЗАНИЯ ПЛАТНЫХ УСЛУГ И КОМПЕНСАЦИИ ЗАТРАТ ГОСУДАРСТВА</v>
          </cell>
          <cell r="B65" t="str">
            <v>00011300000000000000</v>
          </cell>
          <cell r="C65">
            <v>66200000</v>
          </cell>
          <cell r="D65">
            <v>38811774.75</v>
          </cell>
        </row>
        <row r="72">
          <cell r="A72" t="str">
            <v>ДОХОДЫ ОТ ПРОДАЖИ МАТЕРИАЛЬНЫХ И НЕМАТЕРИАЛЬНЫХ АКТИВОВ</v>
          </cell>
          <cell r="B72" t="str">
            <v>00011400000000000000</v>
          </cell>
          <cell r="C72">
            <v>12045000</v>
          </cell>
          <cell r="D72">
            <v>18005635.09</v>
          </cell>
        </row>
        <row r="81">
          <cell r="A81" t="str">
            <v>ШТРАФЫ, САНКЦИИ, ВОЗМЕЩЕНИЕ УЩЕРБА</v>
          </cell>
          <cell r="B81" t="str">
            <v>00011600000000000000</v>
          </cell>
          <cell r="C81">
            <v>4265800</v>
          </cell>
          <cell r="D81">
            <v>3985224.92</v>
          </cell>
        </row>
        <row r="117">
          <cell r="A117" t="str">
            <v>ПРОЧИЕ НЕНАЛОГОВЫЕ ДОХОДЫ</v>
          </cell>
          <cell r="B117" t="str">
            <v>00011700000000000000</v>
          </cell>
          <cell r="C117">
            <v>0</v>
          </cell>
          <cell r="D117">
            <v>30637.32</v>
          </cell>
        </row>
        <row r="122">
          <cell r="A122" t="str">
            <v>БЕЗВОЗМЕЗДНЫЕ ПОСТУПЛЕНИЯ</v>
          </cell>
          <cell r="B122" t="str">
            <v>00020000000000000000</v>
          </cell>
          <cell r="C122">
            <v>2843202535.4400001</v>
          </cell>
          <cell r="D122">
            <v>1475257922.1199999</v>
          </cell>
        </row>
        <row r="123">
          <cell r="A123" t="str">
            <v>БЕЗВОЗМЕЗДНЫЕ ПОСТУПЛЕНИЯ ОТ ДРУГИХ БЮДЖЕТОВ БЮДЖЕТНОЙ СИСТЕМЫ РОССИЙСКОЙ ФЕДЕРАЦИИ</v>
          </cell>
          <cell r="B123" t="str">
            <v>00020200000000000000</v>
          </cell>
          <cell r="C123">
            <v>2848130096.21</v>
          </cell>
          <cell r="D123">
            <v>1483092477.8900001</v>
          </cell>
        </row>
        <row r="172">
          <cell r="A172" t="str">
            <v>ПРОЧИЕ БЕЗВОЗМЕЗДНЫЕ ПОСТУПЛЕНИЯ</v>
          </cell>
          <cell r="B172" t="str">
            <v>00020700000000000000</v>
          </cell>
          <cell r="C172">
            <v>7450000</v>
          </cell>
          <cell r="D172">
            <v>4623005</v>
          </cell>
        </row>
        <row r="175">
          <cell r="A175" t="str">
            <v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v>
          </cell>
          <cell r="B175" t="str">
            <v>00020800000000000000</v>
          </cell>
          <cell r="C175">
            <v>0</v>
          </cell>
          <cell r="D175">
            <v>-80000</v>
          </cell>
        </row>
        <row r="177">
          <cell r="A177" t="str">
            <v>ВОЗВРАТ ОСТАТКОВ СУБСИДИЙ, СУБВЕНЦИЙ И ИНЫХ МЕЖБЮДЖЕТНЫХ ТРАНСФЕРТОВ, ИМЕЮЩИХ ЦЕЛЕВОЕ НАЗНАЧЕНИЕ, ПРОШЛЫХ ЛЕТ</v>
          </cell>
          <cell r="B177" t="str">
            <v>00021900000000000000</v>
          </cell>
          <cell r="C177">
            <v>-12377560.77</v>
          </cell>
          <cell r="D177">
            <v>-12377560.77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9">
          <cell r="A9" t="str">
            <v>ОБЩЕГОСУДАРСТВЕННЫЕ ВОПРОСЫ</v>
          </cell>
          <cell r="B9" t="str">
            <v>0100</v>
          </cell>
          <cell r="D9">
            <v>240707384.41999999</v>
          </cell>
          <cell r="E9">
            <v>122484180.04000001</v>
          </cell>
        </row>
        <row r="10">
          <cell r="A10" t="str">
            <v>Функционирование высшего должностного лица субъекта Российской Федерации и муниципального образования</v>
          </cell>
          <cell r="B10" t="str">
            <v>0102</v>
          </cell>
          <cell r="D10">
            <v>5215600</v>
          </cell>
          <cell r="E10">
            <v>2217536.58</v>
          </cell>
        </row>
        <row r="15">
          <cell r="A15" t="str">
    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    </cell>
          <cell r="B15" t="str">
            <v>0103</v>
          </cell>
          <cell r="D15">
            <v>2403300</v>
          </cell>
          <cell r="E15">
            <v>1308760.69</v>
          </cell>
        </row>
        <row r="26">
          <cell r="A26" t="str">
            <v>Функционирование Правительства Российской Федерации, высших исполнительных органов субъектов Российской Федерации, местных администраций</v>
          </cell>
          <cell r="B26" t="str">
            <v>0104</v>
          </cell>
          <cell r="D26">
            <v>102882100</v>
          </cell>
          <cell r="E26">
            <v>52535947.140000001</v>
          </cell>
        </row>
        <row r="38">
          <cell r="A38" t="str">
            <v>Судебная система</v>
          </cell>
          <cell r="B38" t="str">
            <v>0105</v>
          </cell>
          <cell r="D38">
            <v>263000</v>
          </cell>
          <cell r="E38">
            <v>263000</v>
          </cell>
        </row>
        <row r="42">
          <cell r="A42" t="str">
            <v>Обеспечение деятельности финансовых, налоговых и таможенных органов и органов финансового (финансово-бюджетного) надзора</v>
          </cell>
          <cell r="B42" t="str">
            <v>0106</v>
          </cell>
          <cell r="D42">
            <v>36210800</v>
          </cell>
          <cell r="E42">
            <v>20879476.98</v>
          </cell>
        </row>
        <row r="53">
          <cell r="A53" t="str">
            <v>Резервные фонды</v>
          </cell>
          <cell r="B53" t="str">
            <v>0111</v>
          </cell>
          <cell r="D53">
            <v>500000</v>
          </cell>
          <cell r="E53">
            <v>0</v>
          </cell>
        </row>
        <row r="56">
          <cell r="A56" t="str">
            <v>Другие общегосударственные вопросы</v>
          </cell>
          <cell r="B56" t="str">
            <v>0113</v>
          </cell>
          <cell r="D56">
            <v>93232584.420000002</v>
          </cell>
          <cell r="E56">
            <v>45279458.649999999</v>
          </cell>
        </row>
        <row r="82">
          <cell r="A82" t="str">
            <v>НАЦИОНАЛЬНАЯ ОБОРОНА</v>
          </cell>
          <cell r="B82" t="str">
            <v>0200</v>
          </cell>
          <cell r="D82">
            <v>465000</v>
          </cell>
          <cell r="E82">
            <v>465000</v>
          </cell>
        </row>
        <row r="83">
          <cell r="A83" t="str">
            <v>Мобилизационная подготовка экономики</v>
          </cell>
          <cell r="B83" t="str">
            <v>0204</v>
          </cell>
          <cell r="D83">
            <v>465000</v>
          </cell>
          <cell r="E83">
            <v>465000</v>
          </cell>
        </row>
        <row r="87">
          <cell r="A87" t="str">
            <v>НАЦИОНАЛЬНАЯ БЕЗОПАСНОСТЬ И ПРАВООХРАНИТЕЛЬНАЯ ДЕЯТЕЛЬНОСТЬ</v>
          </cell>
          <cell r="B87" t="str">
            <v>0300</v>
          </cell>
          <cell r="D87">
            <v>14725000</v>
          </cell>
          <cell r="E87">
            <v>6906976.7400000002</v>
          </cell>
        </row>
        <row r="88">
          <cell r="A88" t="str">
            <v>Защита населения и территории от чрезвычайных ситуаций природного и техногенного характера, пожарная безопасность</v>
          </cell>
          <cell r="B88" t="str">
            <v>0310</v>
          </cell>
          <cell r="D88">
            <v>14725000</v>
          </cell>
          <cell r="E88">
            <v>6906976.7400000002</v>
          </cell>
        </row>
        <row r="100">
          <cell r="A100" t="str">
            <v>НАЦИОНАЛЬНАЯ ЭКОНОМИКА</v>
          </cell>
          <cell r="B100" t="str">
            <v>0400</v>
          </cell>
          <cell r="D100">
            <v>287510500</v>
          </cell>
          <cell r="E100">
            <v>127974973.37</v>
          </cell>
        </row>
        <row r="101">
          <cell r="A101" t="str">
            <v>Сельское хозяйство и рыболовство</v>
          </cell>
          <cell r="B101" t="str">
            <v>0405</v>
          </cell>
          <cell r="D101">
            <v>617700</v>
          </cell>
          <cell r="E101">
            <v>0</v>
          </cell>
        </row>
        <row r="106">
          <cell r="A106" t="str">
            <v>Транспорт</v>
          </cell>
          <cell r="B106" t="str">
            <v>0408</v>
          </cell>
          <cell r="D106">
            <v>37055000</v>
          </cell>
          <cell r="E106">
            <v>16876211.84</v>
          </cell>
        </row>
        <row r="110">
          <cell r="A110" t="str">
            <v>Дорожное хозяйство (дорожные фонды)</v>
          </cell>
          <cell r="B110" t="str">
            <v>0409</v>
          </cell>
          <cell r="D110">
            <v>230408500</v>
          </cell>
          <cell r="E110">
            <v>101279373.70999999</v>
          </cell>
        </row>
        <row r="115">
          <cell r="A115" t="str">
            <v>Другие вопросы в области национальной экономики</v>
          </cell>
          <cell r="B115" t="str">
            <v>0412</v>
          </cell>
          <cell r="D115">
            <v>19429300</v>
          </cell>
          <cell r="E115">
            <v>9819387.8200000003</v>
          </cell>
        </row>
        <row r="130">
          <cell r="A130" t="str">
            <v>ЖИЛИЩНО-КОММУНАЛЬНОЕ ХОЗЯЙСТВО</v>
          </cell>
          <cell r="B130" t="str">
            <v>0500</v>
          </cell>
          <cell r="D130">
            <v>571227750.11000001</v>
          </cell>
          <cell r="E130">
            <v>189598882.61000001</v>
          </cell>
        </row>
        <row r="131">
          <cell r="A131" t="str">
            <v>Жилищное хозяйство</v>
          </cell>
          <cell r="B131" t="str">
            <v>0501</v>
          </cell>
          <cell r="D131">
            <v>67784200</v>
          </cell>
          <cell r="E131">
            <v>20524535.399999999</v>
          </cell>
        </row>
        <row r="142">
          <cell r="A142" t="str">
            <v>Коммунальное хозяйство</v>
          </cell>
          <cell r="B142" t="str">
            <v>0502</v>
          </cell>
          <cell r="D142">
            <v>198722030</v>
          </cell>
          <cell r="E142">
            <v>74199638.840000004</v>
          </cell>
        </row>
        <row r="153">
          <cell r="A153" t="str">
            <v>Благоустройство</v>
          </cell>
          <cell r="B153" t="str">
            <v>0503</v>
          </cell>
          <cell r="D153">
            <v>304721520.11000001</v>
          </cell>
          <cell r="E153">
            <v>94874708.370000005</v>
          </cell>
        </row>
        <row r="158">
          <cell r="A158" t="str">
            <v>ОХРАНА ОКРУЖАЮЩЕЙ СРЕДЫ</v>
          </cell>
          <cell r="B158" t="str">
            <v>0600</v>
          </cell>
          <cell r="D158">
            <v>65411600</v>
          </cell>
          <cell r="E158">
            <v>0</v>
          </cell>
        </row>
        <row r="159">
          <cell r="A159" t="str">
            <v>Другие вопросы в области охраны окружающей среды</v>
          </cell>
          <cell r="B159" t="str">
            <v>0605</v>
          </cell>
          <cell r="D159">
            <v>65411600</v>
          </cell>
          <cell r="E159">
            <v>0</v>
          </cell>
        </row>
        <row r="163">
          <cell r="A163" t="str">
            <v>ОБРАЗОВАНИЕ</v>
          </cell>
          <cell r="B163" t="str">
            <v>0700</v>
          </cell>
          <cell r="D163">
            <v>1903172457.9000001</v>
          </cell>
          <cell r="E163">
            <v>1124624229.49</v>
          </cell>
        </row>
        <row r="164">
          <cell r="A164" t="str">
            <v>Дошкольное образование</v>
          </cell>
          <cell r="B164" t="str">
            <v>0701</v>
          </cell>
          <cell r="D164">
            <v>602800830</v>
          </cell>
          <cell r="E164">
            <v>360180392.02999997</v>
          </cell>
        </row>
        <row r="178">
          <cell r="A178" t="str">
            <v>Общее образование</v>
          </cell>
          <cell r="B178" t="str">
            <v>0702</v>
          </cell>
          <cell r="D178">
            <v>993877123.89999998</v>
          </cell>
          <cell r="E178">
            <v>614107239.23000002</v>
          </cell>
        </row>
        <row r="194">
          <cell r="A194" t="str">
            <v>Дополнительное образование детей</v>
          </cell>
          <cell r="B194" t="str">
            <v>0703</v>
          </cell>
          <cell r="D194">
            <v>195153500</v>
          </cell>
          <cell r="E194">
            <v>97259468.590000004</v>
          </cell>
        </row>
        <row r="199">
          <cell r="A199" t="str">
            <v>Профессиональная подготовка, переподготовка и повышение квалификации</v>
          </cell>
          <cell r="B199" t="str">
            <v>0705</v>
          </cell>
          <cell r="D199">
            <v>28500</v>
          </cell>
          <cell r="E199">
            <v>28500</v>
          </cell>
        </row>
        <row r="203">
          <cell r="A203" t="str">
            <v>Молодежная политика</v>
          </cell>
          <cell r="B203" t="str">
            <v>0707</v>
          </cell>
          <cell r="D203">
            <v>18546397</v>
          </cell>
          <cell r="E203">
            <v>8771954.1699999999</v>
          </cell>
        </row>
        <row r="214">
          <cell r="A214" t="str">
            <v>Другие вопросы в области образования</v>
          </cell>
          <cell r="B214" t="str">
            <v>0709</v>
          </cell>
          <cell r="D214">
            <v>92766107</v>
          </cell>
          <cell r="E214">
            <v>44276675.469999999</v>
          </cell>
        </row>
        <row r="239">
          <cell r="A239" t="str">
            <v>КУЛЬТУРА, КИНЕМАТОГРАФИЯ</v>
          </cell>
          <cell r="B239" t="str">
            <v>0800</v>
          </cell>
          <cell r="D239">
            <v>304917450</v>
          </cell>
          <cell r="E239">
            <v>147715498.28</v>
          </cell>
        </row>
        <row r="240">
          <cell r="A240" t="str">
            <v>Культура</v>
          </cell>
          <cell r="B240" t="str">
            <v>0801</v>
          </cell>
          <cell r="D240">
            <v>184474150</v>
          </cell>
          <cell r="E240">
            <v>92289311.150000006</v>
          </cell>
        </row>
        <row r="258">
          <cell r="A258" t="str">
            <v>Другие вопросы в области культуры, кинематографии</v>
          </cell>
          <cell r="B258" t="str">
            <v>0804</v>
          </cell>
          <cell r="D258">
            <v>120443300</v>
          </cell>
          <cell r="E258">
            <v>55426187.130000003</v>
          </cell>
        </row>
        <row r="277">
          <cell r="A277" t="str">
            <v>СОЦИАЛЬНАЯ ПОЛИТИКА</v>
          </cell>
          <cell r="B277" t="str">
            <v>1000</v>
          </cell>
          <cell r="D277">
            <v>38944700</v>
          </cell>
          <cell r="E277">
            <v>24918995.239999998</v>
          </cell>
        </row>
        <row r="278">
          <cell r="A278" t="str">
            <v>Пенсионное обеспечение</v>
          </cell>
          <cell r="B278" t="str">
            <v>1001</v>
          </cell>
          <cell r="D278">
            <v>11867500</v>
          </cell>
          <cell r="E278">
            <v>5503638</v>
          </cell>
        </row>
        <row r="282">
          <cell r="A282" t="str">
            <v>Социальное обеспечение населения</v>
          </cell>
          <cell r="B282" t="str">
            <v>1003</v>
          </cell>
          <cell r="D282">
            <v>762300</v>
          </cell>
          <cell r="E282">
            <v>351798</v>
          </cell>
        </row>
        <row r="285">
          <cell r="A285" t="str">
            <v>Охрана семьи и детства</v>
          </cell>
          <cell r="B285" t="str">
            <v>1004</v>
          </cell>
          <cell r="D285">
            <v>21682200</v>
          </cell>
          <cell r="E285">
            <v>16956219.600000001</v>
          </cell>
        </row>
        <row r="292">
          <cell r="A292" t="str">
            <v>Другие вопросы в области социальной политики</v>
          </cell>
          <cell r="B292" t="str">
            <v>1006</v>
          </cell>
          <cell r="D292">
            <v>4632700</v>
          </cell>
          <cell r="E292">
            <v>2107339.64</v>
          </cell>
        </row>
        <row r="304">
          <cell r="A304" t="str">
            <v>ФИЗИЧЕСКАЯ КУЛЬТУРА И СПОРТ</v>
          </cell>
          <cell r="B304" t="str">
            <v>1100</v>
          </cell>
          <cell r="D304">
            <v>262986100</v>
          </cell>
          <cell r="E304">
            <v>111666001.52</v>
          </cell>
        </row>
        <row r="305">
          <cell r="A305" t="str">
            <v>Физическая культура</v>
          </cell>
          <cell r="B305" t="str">
            <v>1101</v>
          </cell>
          <cell r="D305">
            <v>104742600</v>
          </cell>
          <cell r="E305">
            <v>34835336.969999999</v>
          </cell>
        </row>
        <row r="317">
          <cell r="A317" t="str">
            <v>Спорт высших достижений</v>
          </cell>
          <cell r="B317" t="str">
            <v>1103</v>
          </cell>
          <cell r="D317">
            <v>154425200</v>
          </cell>
          <cell r="E317">
            <v>74538154.230000004</v>
          </cell>
        </row>
        <row r="321">
          <cell r="A321" t="str">
            <v>Другие вопросы в области физической культуры и спорта</v>
          </cell>
          <cell r="B321" t="str">
            <v>1105</v>
          </cell>
          <cell r="D321">
            <v>3818300</v>
          </cell>
          <cell r="E321">
            <v>2292510.3199999998</v>
          </cell>
        </row>
        <row r="333">
          <cell r="A333" t="str">
            <v>СРЕДСТВА МАССОВОЙ ИНФОРМАЦИИ</v>
          </cell>
          <cell r="B333" t="str">
            <v>1200</v>
          </cell>
          <cell r="D333">
            <v>15564900</v>
          </cell>
          <cell r="E333">
            <v>5687275</v>
          </cell>
        </row>
        <row r="334">
          <cell r="A334" t="str">
            <v>Телевидение и радиовещание</v>
          </cell>
          <cell r="B334" t="str">
            <v>1201</v>
          </cell>
          <cell r="D334">
            <v>11241700</v>
          </cell>
          <cell r="E334">
            <v>3392000</v>
          </cell>
        </row>
        <row r="339">
          <cell r="A339" t="str">
            <v>Периодическая печать и издательства</v>
          </cell>
          <cell r="B339" t="str">
            <v>1202</v>
          </cell>
          <cell r="D339">
            <v>4323200</v>
          </cell>
          <cell r="E339">
            <v>2295275</v>
          </cell>
        </row>
        <row r="343">
          <cell r="A343" t="str">
            <v>ОБСЛУЖИВАНИЕ ГОСУДАРСТВЕННОГО (МУНИЦИПАЛЬНОГО) ДОЛГА</v>
          </cell>
          <cell r="B343" t="str">
            <v>1300</v>
          </cell>
          <cell r="D343">
            <v>1000000</v>
          </cell>
          <cell r="E343">
            <v>0</v>
          </cell>
        </row>
        <row r="344">
          <cell r="A344" t="str">
            <v>Обслуживание государственного (муниципального) внутреннего долга</v>
          </cell>
          <cell r="B344" t="str">
            <v>1301</v>
          </cell>
          <cell r="D344">
            <v>1000000</v>
          </cell>
          <cell r="E344">
            <v>0</v>
          </cell>
        </row>
        <row r="347">
          <cell r="A347" t="str">
            <v>Результат исполнения бюджета (дефицит / профицит)</v>
          </cell>
          <cell r="B347" t="str">
            <v>7900</v>
          </cell>
          <cell r="D347">
            <v>-124908806.98999999</v>
          </cell>
          <cell r="E347">
            <v>-38341117.109999999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>
        <row r="10">
          <cell r="C10">
            <v>73852000</v>
          </cell>
        </row>
        <row r="14">
          <cell r="C14">
            <v>51056806.990000002</v>
          </cell>
          <cell r="D14">
            <v>38341117.109999999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topLeftCell="A13" zoomScaleNormal="100" workbookViewId="0">
      <selection activeCell="H73" sqref="H73"/>
    </sheetView>
  </sheetViews>
  <sheetFormatPr defaultRowHeight="15" x14ac:dyDescent="0.25"/>
  <cols>
    <col min="1" max="1" width="46.85546875" customWidth="1"/>
    <col min="2" max="2" width="25.85546875" customWidth="1"/>
    <col min="3" max="4" width="17.28515625" customWidth="1"/>
    <col min="5" max="5" width="15" customWidth="1"/>
  </cols>
  <sheetData>
    <row r="1" spans="1:5" s="3" customFormat="1" ht="21" x14ac:dyDescent="0.35">
      <c r="A1" s="1" t="str">
        <f>'[1]Лист 1'!A4</f>
        <v>Справка об исполнении бюджета Муниципального образования "город Черемхово"</v>
      </c>
      <c r="B1" s="1"/>
      <c r="C1" s="1"/>
      <c r="D1" s="1"/>
      <c r="E1" s="2"/>
    </row>
    <row r="2" spans="1:5" s="4" customFormat="1" ht="21" x14ac:dyDescent="0.35">
      <c r="A2" s="23" t="s">
        <v>15</v>
      </c>
      <c r="B2" s="24"/>
      <c r="C2" s="24"/>
      <c r="D2" s="24"/>
      <c r="E2" s="24"/>
    </row>
    <row r="3" spans="1:5" s="4" customFormat="1" x14ac:dyDescent="0.25">
      <c r="A3" s="25" t="s">
        <v>7</v>
      </c>
      <c r="B3" s="26"/>
      <c r="C3" s="26"/>
      <c r="D3" s="26"/>
      <c r="E3" s="26"/>
    </row>
    <row r="4" spans="1:5" ht="30" x14ac:dyDescent="0.25">
      <c r="A4" s="9" t="s">
        <v>0</v>
      </c>
      <c r="B4" s="9" t="s">
        <v>8</v>
      </c>
      <c r="C4" s="9" t="s">
        <v>2</v>
      </c>
      <c r="D4" s="9" t="s">
        <v>3</v>
      </c>
      <c r="E4" s="9" t="s">
        <v>4</v>
      </c>
    </row>
    <row r="5" spans="1:5" x14ac:dyDescent="0.25">
      <c r="A5" s="5" t="str">
        <f>'[3]Лист 1'!A9</f>
        <v>НАЛОГОВЫЕ И НЕНАЛОГОВЫЕ ДОХОДЫ</v>
      </c>
      <c r="B5" s="6" t="str">
        <f>'[3]Лист 1'!B9</f>
        <v>00010000000000000000</v>
      </c>
      <c r="C5" s="10">
        <f>'[3]Лист 1'!C9</f>
        <v>738521500</v>
      </c>
      <c r="D5" s="10">
        <f>'[3]Лист 1'!D9</f>
        <v>348442973.06</v>
      </c>
      <c r="E5" s="7">
        <f t="shared" ref="E5:E21" si="0">(D5/C5)*100</f>
        <v>47.181154923722602</v>
      </c>
    </row>
    <row r="6" spans="1:5" ht="15" customHeight="1" x14ac:dyDescent="0.25">
      <c r="A6" s="5" t="str">
        <f>'[3]Лист 1'!A10</f>
        <v>НАЛОГИ НА ПРИБЫЛЬ, ДОХОДЫ</v>
      </c>
      <c r="B6" s="6" t="str">
        <f>'[3]Лист 1'!B10</f>
        <v>00010100000000000000</v>
      </c>
      <c r="C6" s="10">
        <f>'[3]Лист 1'!C10</f>
        <v>391827500</v>
      </c>
      <c r="D6" s="10">
        <f>'[3]Лист 1'!D10</f>
        <v>170031254.38</v>
      </c>
      <c r="E6" s="7">
        <f t="shared" si="0"/>
        <v>43.39441575182957</v>
      </c>
    </row>
    <row r="7" spans="1:5" ht="48" customHeight="1" x14ac:dyDescent="0.25">
      <c r="A7" s="5" t="str">
        <f>'[3]Лист 1'!A23</f>
        <v>НАЛОГИ НА ТОВАРЫ (РАБОТЫ, УСЛУГИ), РЕАЛИЗУЕМЫЕ НА ТЕРРИТОРИИ РОССИЙСКОЙ ФЕДЕРАЦИИ</v>
      </c>
      <c r="B7" s="6" t="str">
        <f>'[3]Лист 1'!B23</f>
        <v>00010300000000000000</v>
      </c>
      <c r="C7" s="10">
        <f>'[3]Лист 1'!$C$23</f>
        <v>24551000</v>
      </c>
      <c r="D7" s="10">
        <f>'[3]Лист 1'!$D$23</f>
        <v>12726654.65</v>
      </c>
      <c r="E7" s="7">
        <f t="shared" si="0"/>
        <v>51.837622296444138</v>
      </c>
    </row>
    <row r="8" spans="1:5" x14ac:dyDescent="0.25">
      <c r="A8" s="5" t="str">
        <f>'[3]Лист 1'!A34</f>
        <v>НАЛОГИ НА СОВОКУПНЫЙ ДОХОД</v>
      </c>
      <c r="B8" s="6" t="str">
        <f>'[3]Лист 1'!B34</f>
        <v>00010500000000000000</v>
      </c>
      <c r="C8" s="10">
        <f>'[3]Лист 1'!$C$34</f>
        <v>116367900</v>
      </c>
      <c r="D8" s="10">
        <f>'[3]Лист 1'!$D$34</f>
        <v>51985458.859999999</v>
      </c>
      <c r="E8" s="7">
        <f t="shared" si="0"/>
        <v>44.673366847730342</v>
      </c>
    </row>
    <row r="9" spans="1:5" x14ac:dyDescent="0.25">
      <c r="A9" s="5" t="str">
        <f>'[3]Лист 1'!A47</f>
        <v>НАЛОГИ НА ИМУЩЕСТВО</v>
      </c>
      <c r="B9" s="6" t="str">
        <f>'[3]Лист 1'!B47</f>
        <v>00010600000000000000</v>
      </c>
      <c r="C9" s="10">
        <f>'[3]Лист 1'!$C$47</f>
        <v>33887000</v>
      </c>
      <c r="D9" s="10">
        <f>'[3]Лист 1'!$D$47</f>
        <v>8886770.4800000004</v>
      </c>
      <c r="E9" s="7">
        <f t="shared" si="0"/>
        <v>26.224718859739728</v>
      </c>
    </row>
    <row r="10" spans="1:5" ht="15" customHeight="1" x14ac:dyDescent="0.25">
      <c r="A10" s="5" t="str">
        <f>'[3]Лист 1'!A55</f>
        <v>ГОСУДАРСТВЕННАЯ ПОШЛИНА</v>
      </c>
      <c r="B10" s="6" t="str">
        <f>'[3]Лист 1'!B55</f>
        <v>00010800000000000000</v>
      </c>
      <c r="C10" s="10">
        <f>'[3]Лист 1'!$C$55</f>
        <v>53003800</v>
      </c>
      <c r="D10" s="10">
        <f>'[3]Лист 1'!$D$55</f>
        <v>23357102.140000001</v>
      </c>
      <c r="E10" s="7">
        <f t="shared" si="0"/>
        <v>44.066844528128172</v>
      </c>
    </row>
    <row r="11" spans="1:5" ht="15" customHeight="1" x14ac:dyDescent="0.25">
      <c r="A11" s="5" t="str">
        <f>'[3]Лист 1'!A58</f>
        <v>ДОХОДЫ ОТ ИСПОЛЬЗОВАНИЯ ИМУЩЕСТВА, НАХОДЯЩЕГОСЯ В ГОСУДАРСТВЕННОЙ И МУНИЦИПАЛЬНОЙ СОБСТВЕННОСТИ</v>
      </c>
      <c r="B11" s="6" t="str">
        <f>'[3]Лист 1'!B58</f>
        <v>00011100000000000000</v>
      </c>
      <c r="C11" s="10">
        <f>'[3]Лист 1'!$C$58</f>
        <v>36373500</v>
      </c>
      <c r="D11" s="10">
        <f>'[3]Лист 1'!$D$58</f>
        <v>20622460.469999999</v>
      </c>
      <c r="E11" s="7">
        <f t="shared" si="0"/>
        <v>56.696387397418448</v>
      </c>
    </row>
    <row r="12" spans="1:5" ht="15" customHeight="1" x14ac:dyDescent="0.25">
      <c r="A12" s="5" t="str">
        <f>'[3]Лист 1'!A65</f>
        <v>ДОХОДЫ ОТ ОКАЗАНИЯ ПЛАТНЫХ УСЛУГ И КОМПЕНСАЦИИ ЗАТРАТ ГОСУДАРСТВА</v>
      </c>
      <c r="B12" s="6" t="str">
        <f>'[3]Лист 1'!B65</f>
        <v>00011300000000000000</v>
      </c>
      <c r="C12" s="10">
        <f>'[3]Лист 1'!$C$65</f>
        <v>66200000</v>
      </c>
      <c r="D12" s="10">
        <f>'[3]Лист 1'!$D$65</f>
        <v>38811774.75</v>
      </c>
      <c r="E12" s="7">
        <f t="shared" si="0"/>
        <v>58.628058534743197</v>
      </c>
    </row>
    <row r="13" spans="1:5" ht="15" customHeight="1" x14ac:dyDescent="0.25">
      <c r="A13" s="5" t="str">
        <f>'[3]Лист 1'!A72</f>
        <v>ДОХОДЫ ОТ ПРОДАЖИ МАТЕРИАЛЬНЫХ И НЕМАТЕРИАЛЬНЫХ АКТИВОВ</v>
      </c>
      <c r="B13" s="6" t="str">
        <f>'[3]Лист 1'!B72</f>
        <v>00011400000000000000</v>
      </c>
      <c r="C13" s="10">
        <f>'[3]Лист 1'!$C$72</f>
        <v>12045000</v>
      </c>
      <c r="D13" s="10">
        <f>'[3]Лист 1'!$D$72</f>
        <v>18005635.09</v>
      </c>
      <c r="E13" s="7">
        <f t="shared" si="0"/>
        <v>149.48638513906184</v>
      </c>
    </row>
    <row r="14" spans="1:5" ht="15" customHeight="1" x14ac:dyDescent="0.25">
      <c r="A14" s="5" t="str">
        <f>'[3]Лист 1'!A81</f>
        <v>ШТРАФЫ, САНКЦИИ, ВОЗМЕЩЕНИЕ УЩЕРБА</v>
      </c>
      <c r="B14" s="6" t="str">
        <f>'[3]Лист 1'!B81</f>
        <v>00011600000000000000</v>
      </c>
      <c r="C14" s="10">
        <f>'[3]Лист 1'!$C$81</f>
        <v>4265800</v>
      </c>
      <c r="D14" s="10">
        <f>'[3]Лист 1'!$D$81</f>
        <v>3985224.92</v>
      </c>
      <c r="E14" s="7">
        <f>(D14/C14)*100</f>
        <v>93.422685545501423</v>
      </c>
    </row>
    <row r="15" spans="1:5" ht="15" customHeight="1" x14ac:dyDescent="0.25">
      <c r="A15" s="5" t="str">
        <f>'[3]Лист 1'!A117</f>
        <v>ПРОЧИЕ НЕНАЛОГОВЫЕ ДОХОДЫ</v>
      </c>
      <c r="B15" s="6" t="str">
        <f>'[3]Лист 1'!B117</f>
        <v>00011700000000000000</v>
      </c>
      <c r="C15" s="10">
        <f>'[3]Лист 1'!$C$117</f>
        <v>0</v>
      </c>
      <c r="D15" s="10">
        <f>'[3]Лист 1'!$D$117</f>
        <v>30637.32</v>
      </c>
      <c r="E15" s="7"/>
    </row>
    <row r="16" spans="1:5" x14ac:dyDescent="0.25">
      <c r="A16" s="5" t="str">
        <f>'[3]Лист 1'!A122</f>
        <v>БЕЗВОЗМЕЗДНЫЕ ПОСТУПЛЕНИЯ</v>
      </c>
      <c r="B16" s="6" t="str">
        <f>'[3]Лист 1'!B122</f>
        <v>00020000000000000000</v>
      </c>
      <c r="C16" s="10">
        <f>'[3]Лист 1'!C122</f>
        <v>2843202535.4400001</v>
      </c>
      <c r="D16" s="10">
        <f>'[3]Лист 1'!D122</f>
        <v>1475257922.1199999</v>
      </c>
      <c r="E16" s="7"/>
    </row>
    <row r="17" spans="1:5" x14ac:dyDescent="0.25">
      <c r="A17" s="5" t="str">
        <f>'[3]Лист 1'!A123</f>
        <v>БЕЗВОЗМЕЗДНЫЕ ПОСТУПЛЕНИЯ ОТ ДРУГИХ БЮДЖЕТОВ БЮДЖЕТНОЙ СИСТЕМЫ РОССИЙСКОЙ ФЕДЕРАЦИИ</v>
      </c>
      <c r="B17" s="6" t="str">
        <f>'[3]Лист 1'!B123</f>
        <v>00020200000000000000</v>
      </c>
      <c r="C17" s="10">
        <f>'[3]Лист 1'!C123</f>
        <v>2848130096.21</v>
      </c>
      <c r="D17" s="10">
        <f>'[3]Лист 1'!D123</f>
        <v>1483092477.8900001</v>
      </c>
      <c r="E17" s="7">
        <f>(D17/C17)*100</f>
        <v>52.07249766657597</v>
      </c>
    </row>
    <row r="18" spans="1:5" ht="42" customHeight="1" x14ac:dyDescent="0.25">
      <c r="A18" s="5" t="str">
        <f>'[3]Лист 1'!A172</f>
        <v>ПРОЧИЕ БЕЗВОЗМЕЗДНЫЕ ПОСТУПЛЕНИЯ</v>
      </c>
      <c r="B18" s="13" t="str">
        <f>'[3]Лист 1'!B172</f>
        <v>00020700000000000000</v>
      </c>
      <c r="C18" s="10">
        <f>'[3]Лист 1'!$C$172</f>
        <v>7450000</v>
      </c>
      <c r="D18" s="10">
        <f>'[3]Лист 1'!$D$172</f>
        <v>4623005</v>
      </c>
      <c r="E18" s="7">
        <f>D18/C18*100</f>
        <v>62.053758389261745</v>
      </c>
    </row>
    <row r="19" spans="1:5" ht="62.25" customHeight="1" x14ac:dyDescent="0.25">
      <c r="A19" s="5" t="str">
        <f>'[3]Лист 1'!A175</f>
        <v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v>
      </c>
      <c r="B19" s="13" t="str">
        <f>'[3]Лист 1'!B175</f>
        <v>00020800000000000000</v>
      </c>
      <c r="C19" s="10">
        <f>'[3]Лист 1'!$C$175</f>
        <v>0</v>
      </c>
      <c r="D19" s="10">
        <f>'[3]Лист 1'!$D$175</f>
        <v>-80000</v>
      </c>
      <c r="E19" s="7">
        <v>0</v>
      </c>
    </row>
    <row r="20" spans="1:5" ht="60" customHeight="1" x14ac:dyDescent="0.25">
      <c r="A20" s="5" t="str">
        <f>'[3]Лист 1'!A177</f>
        <v>ВОЗВРАТ ОСТАТКОВ СУБСИДИЙ, СУБВЕНЦИЙ И ИНЫХ МЕЖБЮДЖЕТНЫХ ТРАНСФЕРТОВ, ИМЕЮЩИХ ЦЕЛЕВОЕ НАЗНАЧЕНИЕ, ПРОШЛЫХ ЛЕТ</v>
      </c>
      <c r="B20" s="13" t="str">
        <f>'[3]Лист 1'!B177</f>
        <v>00021900000000000000</v>
      </c>
      <c r="C20" s="10">
        <f>'[3]Лист 1'!$C$177</f>
        <v>-12377560.77</v>
      </c>
      <c r="D20" s="10">
        <f>'[3]Лист 1'!$D$177</f>
        <v>-12377560.77</v>
      </c>
      <c r="E20" s="7"/>
    </row>
    <row r="21" spans="1:5" x14ac:dyDescent="0.25">
      <c r="A21" s="27" t="s">
        <v>9</v>
      </c>
      <c r="B21" s="28"/>
      <c r="C21" s="11">
        <f>C5+C16</f>
        <v>3581724035.4400001</v>
      </c>
      <c r="D21" s="11">
        <f>D5+D16</f>
        <v>1823700895.1799998</v>
      </c>
      <c r="E21" s="8">
        <f t="shared" si="0"/>
        <v>50.916845550775825</v>
      </c>
    </row>
    <row r="22" spans="1:5" x14ac:dyDescent="0.25">
      <c r="A22" s="27" t="s">
        <v>10</v>
      </c>
      <c r="B22" s="28"/>
      <c r="C22" s="11">
        <v>3706632842.4299998</v>
      </c>
      <c r="D22" s="11">
        <v>1862042012.29</v>
      </c>
      <c r="E22" s="8">
        <f>(D22/C22)*100</f>
        <v>50.235404785041503</v>
      </c>
    </row>
    <row r="23" spans="1:5" ht="30" x14ac:dyDescent="0.25">
      <c r="A23" s="9" t="s">
        <v>0</v>
      </c>
      <c r="B23" s="9" t="s">
        <v>1</v>
      </c>
      <c r="C23" s="9" t="s">
        <v>2</v>
      </c>
      <c r="D23" s="9" t="s">
        <v>3</v>
      </c>
      <c r="E23" s="9" t="s">
        <v>4</v>
      </c>
    </row>
    <row r="24" spans="1:5" x14ac:dyDescent="0.25">
      <c r="A24" s="5" t="str">
        <f>'[4]Лист 1'!A9</f>
        <v>ОБЩЕГОСУДАРСТВЕННЫЕ ВОПРОСЫ</v>
      </c>
      <c r="B24" s="21" t="str">
        <f>'[4]Лист 1'!B9</f>
        <v>0100</v>
      </c>
      <c r="C24" s="10">
        <f>'[4]Лист 1'!D9</f>
        <v>240707384.41999999</v>
      </c>
      <c r="D24" s="10">
        <f>'[4]Лист 1'!E9</f>
        <v>122484180.04000001</v>
      </c>
      <c r="E24" s="7">
        <f t="shared" ref="E24:E70" si="1">(D24/C24)*100</f>
        <v>50.885094503907126</v>
      </c>
    </row>
    <row r="25" spans="1:5" ht="45" x14ac:dyDescent="0.25">
      <c r="A25" s="5" t="str">
        <f>'[4]Лист 1'!A10</f>
        <v>Функционирование высшего должностного лица субъекта Российской Федерации и муниципального образования</v>
      </c>
      <c r="B25" s="21" t="str">
        <f>'[4]Лист 1'!B10</f>
        <v>0102</v>
      </c>
      <c r="C25" s="10">
        <f>'[4]Лист 1'!D10</f>
        <v>5215600</v>
      </c>
      <c r="D25" s="10">
        <f>'[4]Лист 1'!E10</f>
        <v>2217536.58</v>
      </c>
      <c r="E25" s="7">
        <f t="shared" si="1"/>
        <v>42.517382084515688</v>
      </c>
    </row>
    <row r="26" spans="1:5" ht="60" x14ac:dyDescent="0.25">
      <c r="A26" s="5" t="str">
        <f>'[4]Лист 1'!$A$15</f>
        <v>Функционирование законодательных (представительных) органов государственной власти и представительных органов муниципальных образований</v>
      </c>
      <c r="B26" s="21" t="str">
        <f>'[4]Лист 1'!$B$15</f>
        <v>0103</v>
      </c>
      <c r="C26" s="10">
        <f>'[4]Лист 1'!$D$15</f>
        <v>2403300</v>
      </c>
      <c r="D26" s="10">
        <f>'[4]Лист 1'!$E$15</f>
        <v>1308760.69</v>
      </c>
      <c r="E26" s="7">
        <f t="shared" si="1"/>
        <v>54.456817292888935</v>
      </c>
    </row>
    <row r="27" spans="1:5" ht="60" x14ac:dyDescent="0.25">
      <c r="A27" s="5" t="str">
        <f>'[4]Лист 1'!$A$26</f>
        <v>Функционирование Правительства Российской Федерации, высших исполнительных органов субъектов Российской Федерации, местных администраций</v>
      </c>
      <c r="B27" s="21" t="str">
        <f>'[4]Лист 1'!$B$26</f>
        <v>0104</v>
      </c>
      <c r="C27" s="10">
        <f>'[4]Лист 1'!$D$26</f>
        <v>102882100</v>
      </c>
      <c r="D27" s="10">
        <f>'[4]Лист 1'!$E$26</f>
        <v>52535947.140000001</v>
      </c>
      <c r="E27" s="7">
        <f t="shared" si="1"/>
        <v>51.064225108157792</v>
      </c>
    </row>
    <row r="28" spans="1:5" x14ac:dyDescent="0.25">
      <c r="A28" s="5" t="str">
        <f>'[4]Лист 1'!$A$38</f>
        <v>Судебная система</v>
      </c>
      <c r="B28" s="21" t="str">
        <f>'[4]Лист 1'!$B$38</f>
        <v>0105</v>
      </c>
      <c r="C28" s="10">
        <f>'[4]Лист 1'!$D$38</f>
        <v>263000</v>
      </c>
      <c r="D28" s="10">
        <f>'[4]Лист 1'!$E$38</f>
        <v>263000</v>
      </c>
      <c r="E28" s="7">
        <f t="shared" si="1"/>
        <v>100</v>
      </c>
    </row>
    <row r="29" spans="1:5" ht="45" x14ac:dyDescent="0.25">
      <c r="A29" s="5" t="str">
        <f>'[4]Лист 1'!$A$42</f>
        <v>Обеспечение деятельности финансовых, налоговых и таможенных органов и органов финансового (финансово-бюджетного) надзора</v>
      </c>
      <c r="B29" s="21" t="str">
        <f>'[4]Лист 1'!$B$42</f>
        <v>0106</v>
      </c>
      <c r="C29" s="10">
        <f>'[4]Лист 1'!$D$42</f>
        <v>36210800</v>
      </c>
      <c r="D29" s="10">
        <f>'[4]Лист 1'!$E$42</f>
        <v>20879476.98</v>
      </c>
      <c r="E29" s="7">
        <f t="shared" si="1"/>
        <v>57.660910501839233</v>
      </c>
    </row>
    <row r="30" spans="1:5" x14ac:dyDescent="0.25">
      <c r="A30" s="5" t="str">
        <f>'[4]Лист 1'!$A$53</f>
        <v>Резервные фонды</v>
      </c>
      <c r="B30" s="21" t="str">
        <f>'[4]Лист 1'!$B$53</f>
        <v>0111</v>
      </c>
      <c r="C30" s="10">
        <f>'[4]Лист 1'!$D$53</f>
        <v>500000</v>
      </c>
      <c r="D30" s="10">
        <f>'[4]Лист 1'!$E$53</f>
        <v>0</v>
      </c>
      <c r="E30" s="7">
        <f t="shared" si="1"/>
        <v>0</v>
      </c>
    </row>
    <row r="31" spans="1:5" x14ac:dyDescent="0.25">
      <c r="A31" s="5" t="str">
        <f>'[4]Лист 1'!$A$56</f>
        <v>Другие общегосударственные вопросы</v>
      </c>
      <c r="B31" s="21" t="str">
        <f>'[4]Лист 1'!$B$56</f>
        <v>0113</v>
      </c>
      <c r="C31" s="10">
        <f>'[4]Лист 1'!$D$56</f>
        <v>93232584.420000002</v>
      </c>
      <c r="D31" s="10">
        <f>'[4]Лист 1'!$E$56</f>
        <v>45279458.649999999</v>
      </c>
      <c r="E31" s="7">
        <f t="shared" si="1"/>
        <v>48.566130534387256</v>
      </c>
    </row>
    <row r="32" spans="1:5" x14ac:dyDescent="0.25">
      <c r="A32" s="5" t="str">
        <f>'[4]Лист 1'!A82</f>
        <v>НАЦИОНАЛЬНАЯ ОБОРОНА</v>
      </c>
      <c r="B32" s="21" t="str">
        <f>'[4]Лист 1'!B82</f>
        <v>0200</v>
      </c>
      <c r="C32" s="10">
        <f>'[4]Лист 1'!D82</f>
        <v>465000</v>
      </c>
      <c r="D32" s="10">
        <f>'[4]Лист 1'!E82</f>
        <v>465000</v>
      </c>
      <c r="E32" s="7">
        <f t="shared" si="1"/>
        <v>100</v>
      </c>
    </row>
    <row r="33" spans="1:5" x14ac:dyDescent="0.25">
      <c r="A33" s="5" t="str">
        <f>'[4]Лист 1'!A83</f>
        <v>Мобилизационная подготовка экономики</v>
      </c>
      <c r="B33" s="21" t="str">
        <f>'[4]Лист 1'!B83</f>
        <v>0204</v>
      </c>
      <c r="C33" s="10">
        <f>'[4]Лист 1'!D83</f>
        <v>465000</v>
      </c>
      <c r="D33" s="10">
        <f>'[4]Лист 1'!E83</f>
        <v>465000</v>
      </c>
      <c r="E33" s="7">
        <f t="shared" si="1"/>
        <v>100</v>
      </c>
    </row>
    <row r="34" spans="1:5" ht="30" x14ac:dyDescent="0.25">
      <c r="A34" s="5" t="str">
        <f>'[4]Лист 1'!A87</f>
        <v>НАЦИОНАЛЬНАЯ БЕЗОПАСНОСТЬ И ПРАВООХРАНИТЕЛЬНАЯ ДЕЯТЕЛЬНОСТЬ</v>
      </c>
      <c r="B34" s="21" t="str">
        <f>'[4]Лист 1'!B87</f>
        <v>0300</v>
      </c>
      <c r="C34" s="10">
        <f>'[4]Лист 1'!D87</f>
        <v>14725000</v>
      </c>
      <c r="D34" s="10">
        <f>'[4]Лист 1'!E87</f>
        <v>6906976.7400000002</v>
      </c>
      <c r="E34" s="7">
        <f t="shared" si="1"/>
        <v>46.906463429541596</v>
      </c>
    </row>
    <row r="35" spans="1:5" ht="45" x14ac:dyDescent="0.25">
      <c r="A35" s="5" t="str">
        <f>'[4]Лист 1'!A88</f>
        <v>Защита населения и территории от чрезвычайных ситуаций природного и техногенного характера, пожарная безопасность</v>
      </c>
      <c r="B35" s="21" t="str">
        <f>'[4]Лист 1'!B88</f>
        <v>0310</v>
      </c>
      <c r="C35" s="10">
        <f>'[4]Лист 1'!D88</f>
        <v>14725000</v>
      </c>
      <c r="D35" s="10">
        <f>'[4]Лист 1'!E88</f>
        <v>6906976.7400000002</v>
      </c>
      <c r="E35" s="7">
        <f t="shared" si="1"/>
        <v>46.906463429541596</v>
      </c>
    </row>
    <row r="36" spans="1:5" x14ac:dyDescent="0.25">
      <c r="A36" s="5" t="str">
        <f>'[4]Лист 1'!A100</f>
        <v>НАЦИОНАЛЬНАЯ ЭКОНОМИКА</v>
      </c>
      <c r="B36" s="21" t="str">
        <f>'[4]Лист 1'!B100</f>
        <v>0400</v>
      </c>
      <c r="C36" s="10">
        <f>'[4]Лист 1'!D100</f>
        <v>287510500</v>
      </c>
      <c r="D36" s="10">
        <f>'[4]Лист 1'!E100</f>
        <v>127974973.37</v>
      </c>
      <c r="E36" s="7">
        <f t="shared" si="1"/>
        <v>44.511408581599632</v>
      </c>
    </row>
    <row r="37" spans="1:5" x14ac:dyDescent="0.25">
      <c r="A37" s="5" t="str">
        <f>'[4]Лист 1'!A101</f>
        <v>Сельское хозяйство и рыболовство</v>
      </c>
      <c r="B37" s="21" t="str">
        <f>'[4]Лист 1'!B101</f>
        <v>0405</v>
      </c>
      <c r="C37" s="10">
        <f>'[4]Лист 1'!D101</f>
        <v>617700</v>
      </c>
      <c r="D37" s="10">
        <f>'[4]Лист 1'!E101</f>
        <v>0</v>
      </c>
      <c r="E37" s="7">
        <f t="shared" si="1"/>
        <v>0</v>
      </c>
    </row>
    <row r="38" spans="1:5" x14ac:dyDescent="0.25">
      <c r="A38" s="5" t="str">
        <f>'[4]Лист 1'!$A$106</f>
        <v>Транспорт</v>
      </c>
      <c r="B38" s="21" t="str">
        <f>'[4]Лист 1'!$B$106</f>
        <v>0408</v>
      </c>
      <c r="C38" s="10">
        <f>'[4]Лист 1'!$D$106</f>
        <v>37055000</v>
      </c>
      <c r="D38" s="10">
        <f>'[4]Лист 1'!$E$106</f>
        <v>16876211.84</v>
      </c>
      <c r="E38" s="7">
        <f t="shared" si="1"/>
        <v>45.543683281608423</v>
      </c>
    </row>
    <row r="39" spans="1:5" x14ac:dyDescent="0.25">
      <c r="A39" s="5" t="str">
        <f>'[4]Лист 1'!$A$110</f>
        <v>Дорожное хозяйство (дорожные фонды)</v>
      </c>
      <c r="B39" s="21" t="str">
        <f>'[4]Лист 1'!$B$110</f>
        <v>0409</v>
      </c>
      <c r="C39" s="10">
        <f>'[4]Лист 1'!$D$110</f>
        <v>230408500</v>
      </c>
      <c r="D39" s="10">
        <f>'[4]Лист 1'!$E$110</f>
        <v>101279373.70999999</v>
      </c>
      <c r="E39" s="7">
        <f t="shared" si="1"/>
        <v>43.95643984922431</v>
      </c>
    </row>
    <row r="40" spans="1:5" ht="30" x14ac:dyDescent="0.25">
      <c r="A40" s="5" t="str">
        <f>'[4]Лист 1'!$A$115</f>
        <v>Другие вопросы в области национальной экономики</v>
      </c>
      <c r="B40" s="21" t="str">
        <f>'[4]Лист 1'!$B$115</f>
        <v>0412</v>
      </c>
      <c r="C40" s="10">
        <f>'[4]Лист 1'!$D$115</f>
        <v>19429300</v>
      </c>
      <c r="D40" s="10">
        <f>'[4]Лист 1'!$E$115</f>
        <v>9819387.8200000003</v>
      </c>
      <c r="E40" s="7">
        <f t="shared" si="1"/>
        <v>50.539071505406788</v>
      </c>
    </row>
    <row r="41" spans="1:5" x14ac:dyDescent="0.25">
      <c r="A41" s="5" t="str">
        <f>'[4]Лист 1'!A130</f>
        <v>ЖИЛИЩНО-КОММУНАЛЬНОЕ ХОЗЯЙСТВО</v>
      </c>
      <c r="B41" s="21" t="str">
        <f>'[4]Лист 1'!B130</f>
        <v>0500</v>
      </c>
      <c r="C41" s="10">
        <f>'[4]Лист 1'!D130</f>
        <v>571227750.11000001</v>
      </c>
      <c r="D41" s="10">
        <f>'[4]Лист 1'!E130</f>
        <v>189598882.61000001</v>
      </c>
      <c r="E41" s="7">
        <f t="shared" si="1"/>
        <v>33.191469177309649</v>
      </c>
    </row>
    <row r="42" spans="1:5" x14ac:dyDescent="0.25">
      <c r="A42" s="5" t="str">
        <f>'[4]Лист 1'!A131</f>
        <v>Жилищное хозяйство</v>
      </c>
      <c r="B42" s="21" t="str">
        <f>'[4]Лист 1'!B131</f>
        <v>0501</v>
      </c>
      <c r="C42" s="10">
        <f>'[4]Лист 1'!D131</f>
        <v>67784200</v>
      </c>
      <c r="D42" s="10">
        <f>'[4]Лист 1'!E131</f>
        <v>20524535.399999999</v>
      </c>
      <c r="E42" s="7">
        <f t="shared" si="1"/>
        <v>30.279232328477722</v>
      </c>
    </row>
    <row r="43" spans="1:5" x14ac:dyDescent="0.25">
      <c r="A43" s="5" t="str">
        <f>'[4]Лист 1'!$A$142</f>
        <v>Коммунальное хозяйство</v>
      </c>
      <c r="B43" s="21" t="str">
        <f>'[4]Лист 1'!$B$142</f>
        <v>0502</v>
      </c>
      <c r="C43" s="10">
        <f>'[4]Лист 1'!$D$142</f>
        <v>198722030</v>
      </c>
      <c r="D43" s="10">
        <f>'[4]Лист 1'!$E$142</f>
        <v>74199638.840000004</v>
      </c>
      <c r="E43" s="7">
        <f t="shared" si="1"/>
        <v>37.338406235081237</v>
      </c>
    </row>
    <row r="44" spans="1:5" x14ac:dyDescent="0.25">
      <c r="A44" s="5" t="str">
        <f>'[4]Лист 1'!$A$153</f>
        <v>Благоустройство</v>
      </c>
      <c r="B44" s="21" t="str">
        <f>'[4]Лист 1'!$B$153</f>
        <v>0503</v>
      </c>
      <c r="C44" s="10">
        <f>'[4]Лист 1'!$D$153</f>
        <v>304721520.11000001</v>
      </c>
      <c r="D44" s="10">
        <f>'[4]Лист 1'!$E$153</f>
        <v>94874708.370000005</v>
      </c>
      <c r="E44" s="7">
        <f t="shared" si="1"/>
        <v>31.134889434704714</v>
      </c>
    </row>
    <row r="45" spans="1:5" x14ac:dyDescent="0.25">
      <c r="A45" s="5" t="str">
        <f>'[4]Лист 1'!A158</f>
        <v>ОХРАНА ОКРУЖАЮЩЕЙ СРЕДЫ</v>
      </c>
      <c r="B45" s="21" t="str">
        <f>'[4]Лист 1'!B158</f>
        <v>0600</v>
      </c>
      <c r="C45" s="10">
        <f>'[4]Лист 1'!D158</f>
        <v>65411600</v>
      </c>
      <c r="D45" s="10">
        <f>'[4]Лист 1'!E158</f>
        <v>0</v>
      </c>
      <c r="E45" s="7">
        <f t="shared" si="1"/>
        <v>0</v>
      </c>
    </row>
    <row r="46" spans="1:5" ht="30" x14ac:dyDescent="0.25">
      <c r="A46" s="5" t="str">
        <f>'[4]Лист 1'!A159</f>
        <v>Другие вопросы в области охраны окружающей среды</v>
      </c>
      <c r="B46" s="21" t="str">
        <f>'[4]Лист 1'!B159</f>
        <v>0605</v>
      </c>
      <c r="C46" s="10">
        <f>'[4]Лист 1'!D159</f>
        <v>65411600</v>
      </c>
      <c r="D46" s="10">
        <f>'[4]Лист 1'!E159</f>
        <v>0</v>
      </c>
      <c r="E46" s="7">
        <f t="shared" si="1"/>
        <v>0</v>
      </c>
    </row>
    <row r="47" spans="1:5" x14ac:dyDescent="0.25">
      <c r="A47" s="5" t="str">
        <f>'[4]Лист 1'!A163</f>
        <v>ОБРАЗОВАНИЕ</v>
      </c>
      <c r="B47" s="21" t="str">
        <f>'[4]Лист 1'!B163</f>
        <v>0700</v>
      </c>
      <c r="C47" s="10">
        <f>'[4]Лист 1'!D163</f>
        <v>1903172457.9000001</v>
      </c>
      <c r="D47" s="10">
        <f>'[4]Лист 1'!E163</f>
        <v>1124624229.49</v>
      </c>
      <c r="E47" s="7">
        <f t="shared" si="1"/>
        <v>59.092082003484528</v>
      </c>
    </row>
    <row r="48" spans="1:5" x14ac:dyDescent="0.25">
      <c r="A48" s="5" t="str">
        <f>'[4]Лист 1'!A164</f>
        <v>Дошкольное образование</v>
      </c>
      <c r="B48" s="21" t="str">
        <f>'[4]Лист 1'!B164</f>
        <v>0701</v>
      </c>
      <c r="C48" s="10">
        <f>'[4]Лист 1'!D164</f>
        <v>602800830</v>
      </c>
      <c r="D48" s="10">
        <f>'[4]Лист 1'!E164</f>
        <v>360180392.02999997</v>
      </c>
      <c r="E48" s="7">
        <f t="shared" si="1"/>
        <v>59.751144010534951</v>
      </c>
    </row>
    <row r="49" spans="1:5" x14ac:dyDescent="0.25">
      <c r="A49" s="5" t="str">
        <f>'[4]Лист 1'!$A$178</f>
        <v>Общее образование</v>
      </c>
      <c r="B49" s="21" t="str">
        <f>'[4]Лист 1'!$B$178</f>
        <v>0702</v>
      </c>
      <c r="C49" s="10">
        <f>'[4]Лист 1'!$D$178</f>
        <v>993877123.89999998</v>
      </c>
      <c r="D49" s="10">
        <f>'[4]Лист 1'!$E$178</f>
        <v>614107239.23000002</v>
      </c>
      <c r="E49" s="7">
        <f t="shared" si="1"/>
        <v>61.789050624309269</v>
      </c>
    </row>
    <row r="50" spans="1:5" x14ac:dyDescent="0.25">
      <c r="A50" s="5" t="str">
        <f>'[4]Лист 1'!$A$194</f>
        <v>Дополнительное образование детей</v>
      </c>
      <c r="B50" s="21" t="str">
        <f>'[4]Лист 1'!$B$194</f>
        <v>0703</v>
      </c>
      <c r="C50" s="10">
        <f>'[4]Лист 1'!$D$194</f>
        <v>195153500</v>
      </c>
      <c r="D50" s="10">
        <f>'[4]Лист 1'!$E$194</f>
        <v>97259468.590000004</v>
      </c>
      <c r="E50" s="7">
        <f t="shared" si="1"/>
        <v>49.837419564599152</v>
      </c>
    </row>
    <row r="51" spans="1:5" ht="30" x14ac:dyDescent="0.25">
      <c r="A51" s="5" t="str">
        <f>'[4]Лист 1'!$A$199</f>
        <v>Профессиональная подготовка, переподготовка и повышение квалификации</v>
      </c>
      <c r="B51" s="21" t="str">
        <f>'[4]Лист 1'!$B$199</f>
        <v>0705</v>
      </c>
      <c r="C51" s="10">
        <f>'[4]Лист 1'!$D$199</f>
        <v>28500</v>
      </c>
      <c r="D51" s="10">
        <f>'[4]Лист 1'!$E$199</f>
        <v>28500</v>
      </c>
      <c r="E51" s="7">
        <f t="shared" si="1"/>
        <v>100</v>
      </c>
    </row>
    <row r="52" spans="1:5" x14ac:dyDescent="0.25">
      <c r="A52" s="5" t="str">
        <f>'[4]Лист 1'!$A$203</f>
        <v>Молодежная политика</v>
      </c>
      <c r="B52" s="21" t="str">
        <f>'[4]Лист 1'!$B$203</f>
        <v>0707</v>
      </c>
      <c r="C52" s="10">
        <f>'[4]Лист 1'!$D$203</f>
        <v>18546397</v>
      </c>
      <c r="D52" s="10">
        <f>'[4]Лист 1'!$E$203</f>
        <v>8771954.1699999999</v>
      </c>
      <c r="E52" s="7">
        <f t="shared" si="1"/>
        <v>47.297349291077936</v>
      </c>
    </row>
    <row r="53" spans="1:5" x14ac:dyDescent="0.25">
      <c r="A53" s="5" t="str">
        <f>'[4]Лист 1'!$A$214</f>
        <v>Другие вопросы в области образования</v>
      </c>
      <c r="B53" s="21" t="str">
        <f>'[4]Лист 1'!$B$214</f>
        <v>0709</v>
      </c>
      <c r="C53" s="10">
        <f>'[4]Лист 1'!$D$214</f>
        <v>92766107</v>
      </c>
      <c r="D53" s="10">
        <f>'[4]Лист 1'!$E$214</f>
        <v>44276675.469999999</v>
      </c>
      <c r="E53" s="7">
        <f t="shared" si="1"/>
        <v>47.729366793413028</v>
      </c>
    </row>
    <row r="54" spans="1:5" x14ac:dyDescent="0.25">
      <c r="A54" s="5" t="str">
        <f>'[4]Лист 1'!A239</f>
        <v>КУЛЬТУРА, КИНЕМАТОГРАФИЯ</v>
      </c>
      <c r="B54" s="21" t="str">
        <f>'[4]Лист 1'!B239</f>
        <v>0800</v>
      </c>
      <c r="C54" s="10">
        <f>'[4]Лист 1'!D239</f>
        <v>304917450</v>
      </c>
      <c r="D54" s="10">
        <f>'[4]Лист 1'!E239</f>
        <v>147715498.28</v>
      </c>
      <c r="E54" s="7">
        <f t="shared" si="1"/>
        <v>48.444422672431507</v>
      </c>
    </row>
    <row r="55" spans="1:5" x14ac:dyDescent="0.25">
      <c r="A55" s="5" t="str">
        <f>'[4]Лист 1'!A240</f>
        <v>Культура</v>
      </c>
      <c r="B55" s="21" t="str">
        <f>'[4]Лист 1'!B240</f>
        <v>0801</v>
      </c>
      <c r="C55" s="10">
        <f>'[4]Лист 1'!D240</f>
        <v>184474150</v>
      </c>
      <c r="D55" s="10">
        <f>'[4]Лист 1'!E240</f>
        <v>92289311.150000006</v>
      </c>
      <c r="E55" s="7">
        <f t="shared" si="1"/>
        <v>50.028316243766405</v>
      </c>
    </row>
    <row r="56" spans="1:5" ht="30" x14ac:dyDescent="0.25">
      <c r="A56" s="5" t="str">
        <f>'[4]Лист 1'!$A$258</f>
        <v>Другие вопросы в области культуры, кинематографии</v>
      </c>
      <c r="B56" s="21" t="str">
        <f>'[4]Лист 1'!$B$258</f>
        <v>0804</v>
      </c>
      <c r="C56" s="10">
        <f>'[4]Лист 1'!$D$258</f>
        <v>120443300</v>
      </c>
      <c r="D56" s="10">
        <f>'[4]Лист 1'!$E$258</f>
        <v>55426187.130000003</v>
      </c>
      <c r="E56" s="7">
        <f t="shared" si="1"/>
        <v>46.018489305756319</v>
      </c>
    </row>
    <row r="57" spans="1:5" x14ac:dyDescent="0.25">
      <c r="A57" s="5" t="str">
        <f>'[4]Лист 1'!A277</f>
        <v>СОЦИАЛЬНАЯ ПОЛИТИКА</v>
      </c>
      <c r="B57" s="21" t="str">
        <f>'[4]Лист 1'!B277</f>
        <v>1000</v>
      </c>
      <c r="C57" s="10">
        <f>'[4]Лист 1'!D277</f>
        <v>38944700</v>
      </c>
      <c r="D57" s="10">
        <f>'[4]Лист 1'!E277</f>
        <v>24918995.239999998</v>
      </c>
      <c r="E57" s="7">
        <f t="shared" si="1"/>
        <v>63.985587872033932</v>
      </c>
    </row>
    <row r="58" spans="1:5" x14ac:dyDescent="0.25">
      <c r="A58" s="5" t="str">
        <f>'[4]Лист 1'!A278</f>
        <v>Пенсионное обеспечение</v>
      </c>
      <c r="B58" s="21" t="str">
        <f>'[4]Лист 1'!B278</f>
        <v>1001</v>
      </c>
      <c r="C58" s="10">
        <f>'[4]Лист 1'!D278</f>
        <v>11867500</v>
      </c>
      <c r="D58" s="10">
        <f>'[4]Лист 1'!E278</f>
        <v>5503638</v>
      </c>
      <c r="E58" s="7">
        <f t="shared" si="1"/>
        <v>46.375715188540127</v>
      </c>
    </row>
    <row r="59" spans="1:5" x14ac:dyDescent="0.25">
      <c r="A59" s="5" t="str">
        <f>'[4]Лист 1'!$A$282</f>
        <v>Социальное обеспечение населения</v>
      </c>
      <c r="B59" s="21" t="str">
        <f>'[4]Лист 1'!$B$282</f>
        <v>1003</v>
      </c>
      <c r="C59" s="10">
        <f>'[4]Лист 1'!$D$282</f>
        <v>762300</v>
      </c>
      <c r="D59" s="10">
        <f>'[4]Лист 1'!$E$282</f>
        <v>351798</v>
      </c>
      <c r="E59" s="7">
        <f t="shared" si="1"/>
        <v>46.149547422274694</v>
      </c>
    </row>
    <row r="60" spans="1:5" x14ac:dyDescent="0.25">
      <c r="A60" s="5" t="str">
        <f>'[4]Лист 1'!$A$285</f>
        <v>Охрана семьи и детства</v>
      </c>
      <c r="B60" s="21" t="str">
        <f>'[4]Лист 1'!$B$285</f>
        <v>1004</v>
      </c>
      <c r="C60" s="10">
        <f>'[4]Лист 1'!$D$285</f>
        <v>21682200</v>
      </c>
      <c r="D60" s="10">
        <f>'[4]Лист 1'!$E$285</f>
        <v>16956219.600000001</v>
      </c>
      <c r="E60" s="7">
        <f t="shared" si="1"/>
        <v>78.203409248139039</v>
      </c>
    </row>
    <row r="61" spans="1:5" x14ac:dyDescent="0.25">
      <c r="A61" s="5" t="str">
        <f>'[4]Лист 1'!$A$292</f>
        <v>Другие вопросы в области социальной политики</v>
      </c>
      <c r="B61" s="21" t="str">
        <f>'[4]Лист 1'!$B$292</f>
        <v>1006</v>
      </c>
      <c r="C61" s="10">
        <f>'[4]Лист 1'!$D$292</f>
        <v>4632700</v>
      </c>
      <c r="D61" s="10">
        <f>'[4]Лист 1'!$E$292</f>
        <v>2107339.64</v>
      </c>
      <c r="E61" s="7">
        <f t="shared" si="1"/>
        <v>45.488368338118164</v>
      </c>
    </row>
    <row r="62" spans="1:5" x14ac:dyDescent="0.25">
      <c r="A62" s="5" t="str">
        <f>'[4]Лист 1'!A304</f>
        <v>ФИЗИЧЕСКАЯ КУЛЬТУРА И СПОРТ</v>
      </c>
      <c r="B62" s="21" t="str">
        <f>'[4]Лист 1'!B304</f>
        <v>1100</v>
      </c>
      <c r="C62" s="10">
        <f>'[4]Лист 1'!D304</f>
        <v>262986100</v>
      </c>
      <c r="D62" s="10">
        <f>'[4]Лист 1'!E304</f>
        <v>111666001.52</v>
      </c>
      <c r="E62" s="7">
        <f t="shared" si="1"/>
        <v>42.460799836949555</v>
      </c>
    </row>
    <row r="63" spans="1:5" x14ac:dyDescent="0.25">
      <c r="A63" s="5" t="str">
        <f>'[4]Лист 1'!A305</f>
        <v>Физическая культура</v>
      </c>
      <c r="B63" s="21" t="str">
        <f>'[4]Лист 1'!B305</f>
        <v>1101</v>
      </c>
      <c r="C63" s="10">
        <f>'[4]Лист 1'!D305</f>
        <v>104742600</v>
      </c>
      <c r="D63" s="10">
        <f>'[4]Лист 1'!E305</f>
        <v>34835336.969999999</v>
      </c>
      <c r="E63" s="7">
        <f t="shared" si="1"/>
        <v>33.258041112212226</v>
      </c>
    </row>
    <row r="64" spans="1:5" x14ac:dyDescent="0.25">
      <c r="A64" s="5" t="str">
        <f>'[4]Лист 1'!$A$317</f>
        <v>Спорт высших достижений</v>
      </c>
      <c r="B64" s="21" t="str">
        <f>'[4]Лист 1'!$B$317</f>
        <v>1103</v>
      </c>
      <c r="C64" s="10">
        <f>'[4]Лист 1'!$D$317</f>
        <v>154425200</v>
      </c>
      <c r="D64" s="10">
        <f>'[4]Лист 1'!$E$317</f>
        <v>74538154.230000004</v>
      </c>
      <c r="E64" s="7">
        <f t="shared" si="1"/>
        <v>48.268128666823813</v>
      </c>
    </row>
    <row r="65" spans="1:5" ht="30" x14ac:dyDescent="0.25">
      <c r="A65" s="5" t="str">
        <f>'[4]Лист 1'!$A$321</f>
        <v>Другие вопросы в области физической культуры и спорта</v>
      </c>
      <c r="B65" s="21" t="str">
        <f>'[4]Лист 1'!$B$321</f>
        <v>1105</v>
      </c>
      <c r="C65" s="10">
        <f>'[4]Лист 1'!$D$321</f>
        <v>3818300</v>
      </c>
      <c r="D65" s="10">
        <f>'[4]Лист 1'!$E$321</f>
        <v>2292510.3199999998</v>
      </c>
      <c r="E65" s="7">
        <f t="shared" si="1"/>
        <v>60.04007856899667</v>
      </c>
    </row>
    <row r="66" spans="1:5" x14ac:dyDescent="0.25">
      <c r="A66" s="5" t="str">
        <f>'[4]Лист 1'!A333</f>
        <v>СРЕДСТВА МАССОВОЙ ИНФОРМАЦИИ</v>
      </c>
      <c r="B66" s="21" t="str">
        <f>'[4]Лист 1'!B333</f>
        <v>1200</v>
      </c>
      <c r="C66" s="10">
        <f>'[4]Лист 1'!D333</f>
        <v>15564900</v>
      </c>
      <c r="D66" s="10">
        <f>'[4]Лист 1'!E333</f>
        <v>5687275</v>
      </c>
      <c r="E66" s="7">
        <f t="shared" si="1"/>
        <v>36.539104009662765</v>
      </c>
    </row>
    <row r="67" spans="1:5" x14ac:dyDescent="0.25">
      <c r="A67" s="5" t="str">
        <f>'[4]Лист 1'!A334</f>
        <v>Телевидение и радиовещание</v>
      </c>
      <c r="B67" s="21" t="str">
        <f>'[4]Лист 1'!B334</f>
        <v>1201</v>
      </c>
      <c r="C67" s="10">
        <f>'[4]Лист 1'!D334</f>
        <v>11241700</v>
      </c>
      <c r="D67" s="10">
        <f>'[4]Лист 1'!E334</f>
        <v>3392000</v>
      </c>
      <c r="E67" s="7">
        <f t="shared" ref="E67" si="2">(D67/C67)*100</f>
        <v>30.173372354715035</v>
      </c>
    </row>
    <row r="68" spans="1:5" x14ac:dyDescent="0.25">
      <c r="A68" s="5" t="str">
        <f>'[4]Лист 1'!$A$339</f>
        <v>Периодическая печать и издательства</v>
      </c>
      <c r="B68" s="21" t="str">
        <f>'[4]Лист 1'!$B$339</f>
        <v>1202</v>
      </c>
      <c r="C68" s="10">
        <f>'[4]Лист 1'!$D$339</f>
        <v>4323200</v>
      </c>
      <c r="D68" s="10">
        <f>'[4]Лист 1'!$E$339</f>
        <v>2295275</v>
      </c>
      <c r="E68" s="7"/>
    </row>
    <row r="69" spans="1:5" ht="30" customHeight="1" x14ac:dyDescent="0.25">
      <c r="A69" s="5" t="str">
        <f>'[4]Лист 1'!A343</f>
        <v>ОБСЛУЖИВАНИЕ ГОСУДАРСТВЕННОГО (МУНИЦИПАЛЬНОГО) ДОЛГА</v>
      </c>
      <c r="B69" s="21" t="str">
        <f>'[4]Лист 1'!B343</f>
        <v>1300</v>
      </c>
      <c r="C69" s="10">
        <f>'[4]Лист 1'!D343</f>
        <v>1000000</v>
      </c>
      <c r="D69" s="10">
        <f>'[4]Лист 1'!E343</f>
        <v>0</v>
      </c>
      <c r="E69" s="7"/>
    </row>
    <row r="70" spans="1:5" ht="31.5" customHeight="1" x14ac:dyDescent="0.25">
      <c r="A70" s="5" t="str">
        <f>'[4]Лист 1'!A344</f>
        <v>Обслуживание государственного (муниципального) внутреннего долга</v>
      </c>
      <c r="B70" s="21" t="str">
        <f>'[4]Лист 1'!B344</f>
        <v>1301</v>
      </c>
      <c r="C70" s="10">
        <f>'[4]Лист 1'!D344</f>
        <v>1000000</v>
      </c>
      <c r="D70" s="10">
        <f>'[4]Лист 1'!E344</f>
        <v>0</v>
      </c>
      <c r="E70" s="7">
        <f t="shared" si="1"/>
        <v>0</v>
      </c>
    </row>
    <row r="71" spans="1:5" ht="36.75" customHeight="1" x14ac:dyDescent="0.25">
      <c r="A71" s="29" t="str">
        <f>'[4]Лист 1'!$A$347</f>
        <v>Результат исполнения бюджета (дефицит / профицит)</v>
      </c>
      <c r="B71" s="22" t="str">
        <f>'[4]Лист 1'!$B$347</f>
        <v>7900</v>
      </c>
      <c r="C71" s="11">
        <f>'[4]Лист 1'!$D$347</f>
        <v>-124908806.98999999</v>
      </c>
      <c r="D71" s="20">
        <f>'[4]Лист 1'!$E$347</f>
        <v>-38341117.109999999</v>
      </c>
      <c r="E71" s="19" t="s">
        <v>6</v>
      </c>
    </row>
    <row r="72" spans="1:5" ht="30" x14ac:dyDescent="0.25">
      <c r="A72" s="14" t="s">
        <v>0</v>
      </c>
      <c r="B72" s="14" t="s">
        <v>12</v>
      </c>
      <c r="C72" s="14" t="s">
        <v>2</v>
      </c>
      <c r="D72" s="14" t="s">
        <v>3</v>
      </c>
      <c r="E72" s="15" t="s">
        <v>4</v>
      </c>
    </row>
    <row r="73" spans="1:5" ht="30" x14ac:dyDescent="0.25">
      <c r="A73" s="16" t="s">
        <v>13</v>
      </c>
      <c r="B73" s="17" t="s">
        <v>14</v>
      </c>
      <c r="C73" s="18">
        <f>'[5]Лист 1'!$C$10</f>
        <v>73852000</v>
      </c>
      <c r="D73" s="18">
        <f>'[2]Лист 1'!Y8</f>
        <v>0</v>
      </c>
      <c r="E73" s="18">
        <f>(D73/C73)*100</f>
        <v>0</v>
      </c>
    </row>
    <row r="74" spans="1:5" x14ac:dyDescent="0.25">
      <c r="A74" s="12" t="s">
        <v>11</v>
      </c>
      <c r="B74" s="17" t="s">
        <v>5</v>
      </c>
      <c r="C74" s="18">
        <f>'[5]Лист 1'!$C$14</f>
        <v>51056806.990000002</v>
      </c>
      <c r="D74" s="18">
        <f>'[5]Лист 1'!$D$14</f>
        <v>38341117.109999999</v>
      </c>
      <c r="E74" s="18" t="s">
        <v>6</v>
      </c>
    </row>
  </sheetData>
  <mergeCells count="4">
    <mergeCell ref="A2:E2"/>
    <mergeCell ref="A3:E3"/>
    <mergeCell ref="A22:B22"/>
    <mergeCell ref="A21:B21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справка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Belousova</dc:creator>
  <cp:lastModifiedBy>BELOUSOVATV</cp:lastModifiedBy>
  <cp:lastPrinted>2022-08-30T06:31:43Z</cp:lastPrinted>
  <dcterms:created xsi:type="dcterms:W3CDTF">2022-08-30T05:56:24Z</dcterms:created>
  <dcterms:modified xsi:type="dcterms:W3CDTF">2026-07-16T08:40:41Z</dcterms:modified>
</cp:coreProperties>
</file>