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РЕШЕНИЯ ДУМЫ О БЮДЖЕТЕ\Бюджет на 2026 - 2028 годы\ДОКУМЕНТЫ, ПРЕДОСТАВЛЯЕМЫЕ С ПРОЕКТОМ БЮДЖЕТА\"/>
    </mc:Choice>
  </mc:AlternateContent>
  <bookViews>
    <workbookView xWindow="-120" yWindow="-120" windowWidth="29040" windowHeight="15840"/>
  </bookViews>
  <sheets>
    <sheet name="реестр 2025" sheetId="2" r:id="rId1"/>
  </sheets>
  <definedNames>
    <definedName name="_xlnm.Print_Titles" localSheetId="0">'реестр 2025'!$6:$8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1" i="2" l="1"/>
  <c r="G161" i="2"/>
  <c r="H161" i="2"/>
  <c r="I161" i="2"/>
  <c r="J161" i="2"/>
  <c r="E161" i="2"/>
  <c r="F193" i="2"/>
  <c r="G193" i="2"/>
  <c r="H193" i="2"/>
  <c r="I193" i="2"/>
  <c r="J193" i="2"/>
  <c r="E193" i="2"/>
  <c r="F202" i="2"/>
  <c r="G202" i="2"/>
  <c r="H202" i="2"/>
  <c r="I202" i="2"/>
  <c r="J202" i="2"/>
  <c r="E202" i="2"/>
  <c r="G209" i="2"/>
  <c r="H209" i="2"/>
  <c r="I209" i="2"/>
  <c r="J209" i="2"/>
  <c r="F209" i="2"/>
  <c r="E209" i="2" l="1"/>
  <c r="F108" i="2"/>
  <c r="G108" i="2"/>
  <c r="H108" i="2"/>
  <c r="I108" i="2"/>
  <c r="J108" i="2"/>
  <c r="E108" i="2"/>
  <c r="F118" i="2" l="1"/>
  <c r="E79" i="2"/>
  <c r="J118" i="2" l="1"/>
  <c r="F124" i="2"/>
  <c r="G124" i="2"/>
  <c r="H124" i="2"/>
  <c r="I124" i="2"/>
  <c r="J124" i="2"/>
  <c r="E124" i="2" l="1"/>
  <c r="G152" i="2" l="1"/>
  <c r="H152" i="2"/>
  <c r="I152" i="2"/>
  <c r="J152" i="2"/>
  <c r="F147" i="2"/>
  <c r="G147" i="2"/>
  <c r="H147" i="2"/>
  <c r="I147" i="2"/>
  <c r="J147" i="2"/>
  <c r="E147" i="2"/>
  <c r="G118" i="2"/>
  <c r="H118" i="2"/>
  <c r="I118" i="2"/>
  <c r="F207" i="2"/>
  <c r="G207" i="2"/>
  <c r="H207" i="2"/>
  <c r="I207" i="2"/>
  <c r="J207" i="2"/>
  <c r="E207" i="2"/>
  <c r="H79" i="2" l="1"/>
  <c r="F156" i="2" l="1"/>
  <c r="F79" i="2" l="1"/>
  <c r="G79" i="2"/>
  <c r="I79" i="2"/>
  <c r="J79" i="2"/>
  <c r="H95" i="2" l="1"/>
  <c r="I103" i="2"/>
  <c r="H90" i="2"/>
  <c r="H156" i="2"/>
  <c r="I95" i="2" l="1"/>
  <c r="J95" i="2"/>
  <c r="H103" i="2"/>
  <c r="H102" i="2" s="1"/>
  <c r="J103" i="2"/>
  <c r="J102" i="2" s="1"/>
  <c r="I102" i="2" l="1"/>
  <c r="G103" i="2"/>
  <c r="G102" i="2" s="1"/>
  <c r="G95" i="2"/>
  <c r="E95" i="2"/>
  <c r="F103" i="2" l="1"/>
  <c r="F95" i="2"/>
  <c r="F102" i="2" l="1"/>
  <c r="E156" i="2"/>
  <c r="G156" i="2"/>
  <c r="I156" i="2"/>
  <c r="J156" i="2"/>
  <c r="E118" i="2" l="1"/>
  <c r="E103" i="2"/>
  <c r="E90" i="2"/>
  <c r="F90" i="2"/>
  <c r="G90" i="2"/>
  <c r="I90" i="2"/>
  <c r="J90" i="2"/>
  <c r="E102" i="2" l="1"/>
</calcChain>
</file>

<file path=xl/sharedStrings.xml><?xml version="1.0" encoding="utf-8"?>
<sst xmlns="http://schemas.openxmlformats.org/spreadsheetml/2006/main" count="570" uniqueCount="361">
  <si>
    <t>Наименование кода поступлений в бюджет, группы, подгруппы, статьи, подстатьи, элемента, группы подвида, аналитической группы подвида доходов - наименование источника дохода бюджета</t>
  </si>
  <si>
    <t>Классификация доходов бюджетов</t>
  </si>
  <si>
    <t>код</t>
  </si>
  <si>
    <t>наименование</t>
  </si>
  <si>
    <t>Наименование главного администратора доходов местного бюджета</t>
  </si>
  <si>
    <t>Муниципального образования "город Черемхово"</t>
  </si>
  <si>
    <t>Налог на доходы физических лиц</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</si>
  <si>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</si>
  <si>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</si>
  <si>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</si>
  <si>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</si>
  <si>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</si>
  <si>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</si>
  <si>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</si>
  <si>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</si>
  <si>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</si>
  <si>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</si>
  <si>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</si>
  <si>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</si>
  <si>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</si>
  <si>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</si>
  <si>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</si>
  <si>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</si>
  <si>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18210102010010000110</t>
  </si>
  <si>
    <t>00010102010010000110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</si>
  <si>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</si>
  <si>
    <t>Управление Федеральной налоговой службы по Иркутской области</t>
  </si>
  <si>
    <t>00010102020010000110</t>
  </si>
  <si>
    <t>18210102020010000110</t>
  </si>
  <si>
    <t>00010102030010000110</t>
  </si>
  <si>
    <t>18210102030010000110</t>
  </si>
  <si>
    <t>18210102040010000110</t>
  </si>
  <si>
    <t>НАЛОГИ НА ТОВАРЫ (РАБОТЫ, УСЛУГИ), РЕАЛИЗУЕМЫЕ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</si>
  <si>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</si>
  <si>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</si>
  <si>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</si>
  <si>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</si>
  <si>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</si>
  <si>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</si>
  <si>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</si>
  <si>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</si>
  <si>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</si>
  <si>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10010302231010000110</t>
  </si>
  <si>
    <t>00010302240010000110</t>
  </si>
  <si>
    <t>10010302240010000110</t>
  </si>
  <si>
    <t>Управление Федерального казначейства по Иркутской области</t>
  </si>
  <si>
    <t>00010302250010000110</t>
  </si>
  <si>
    <t>10010302250010000110</t>
  </si>
  <si>
    <t>00010302260010000110</t>
  </si>
  <si>
    <t>10010302260010000110</t>
  </si>
  <si>
    <t>НАЛОГИ НА СОВОКУПНЫЙ ДОХОД</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</si>
  <si>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</si>
  <si>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</si>
  <si>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</si>
  <si>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</si>
  <si>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</si>
  <si>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</si>
  <si>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(пени по соответствующему платежу)</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</si>
  <si>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</si>
  <si>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</si>
  <si>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Единый налог на вмененный доход для отдельных видов деятельности (пени по соответствующему платежу)</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</si>
  <si>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</si>
  <si>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Единый налог на вмененный доход для отдельных видов деятельности (прочие поступления)</t>
  </si>
  <si>
    <t>Единый сельскохозяйственный налог</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</si>
  <si>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</si>
  <si>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Единый сельскохозяйственный налог (пени по соответствующему платежу)</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</si>
  <si>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</si>
  <si>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</si>
  <si>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городских округов</t>
  </si>
  <si>
    <t>00010501020010000110</t>
  </si>
  <si>
    <t>18210501021010000110</t>
  </si>
  <si>
    <t>00010501010010000110</t>
  </si>
  <si>
    <t>18210501011010000110</t>
  </si>
  <si>
    <t>00010502000020000110</t>
  </si>
  <si>
    <t>18210502010020000110</t>
  </si>
  <si>
    <t>00010503000010000110</t>
  </si>
  <si>
    <t>18210503010010000110</t>
  </si>
  <si>
    <t>00010504000020000110</t>
  </si>
  <si>
    <t>18210504010020000110</t>
  </si>
  <si>
    <t>НАЛОГИ НА ИМУЩЕСТВО</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</si>
  <si>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</si>
  <si>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</si>
  <si>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</si>
  <si>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Налог на имущество физических лиц, взимаемый по ставкам, применяемым к объектам налогообложения, расположенным в границах городских округов (пени по соответствующему платежу)</t>
  </si>
  <si>
    <t>Земельный налог с организаций</t>
  </si>
  <si>
    <t>Земельный налог с организаций, обладающих земельным участком, расположенным в границах городских округов</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</si>
  <si>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</si>
  <si>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Земельный налог с организаций, обладающих земельным участком, расположенным в границах городских округов (пени по соответствующему платежу)</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</si>
  <si>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</si>
  <si>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Земельный налог с организаций, обладающих земельным участком, расположенным в границах городских округов (прочие поступления)</t>
  </si>
  <si>
    <t>Земельный налог с физических лиц</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</si>
  <si>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</si>
  <si>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</si>
  <si>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Земельный налог с физических лиц, обладающих земельным участком, расположенным в границах городских округов (пени по соответствующему платежу)</t>
  </si>
  <si>
    <t>00010601000000000110</t>
  </si>
  <si>
    <t>18210601020040000110</t>
  </si>
  <si>
    <t>00010606000000000110</t>
  </si>
  <si>
    <t>18210606032040000110</t>
  </si>
  <si>
    <t>18210606042040000110</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</si>
  <si>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</si>
  <si>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</si>
  <si>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</si>
  <si>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00010800000000000000</t>
  </si>
  <si>
    <t>Государственная пошлина за выдачу органом метного самоуправ. городского округа спец. разреш. на движ. по автом. дорогам транспортных средств осущю перевозки опасных тяжеловесных и крупногабар грузов в бюджеты городских округов</t>
  </si>
  <si>
    <t>Государственная пошлина за выдачу органом метного самоуправ. городского округа спец. разреш. на установку рекламной конструкции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</si>
  <si>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городских округов</t>
  </si>
  <si>
    <t>90110807173010000110</t>
  </si>
  <si>
    <t>90110807150010000110</t>
  </si>
  <si>
    <t>90110807083011000110</t>
  </si>
  <si>
    <t>Администрация муниципального образования город Черемхово</t>
  </si>
  <si>
    <t>ЗАДОЛЖЕННОСТЬ И ПЕРЕРАСЧЕТЫ ПО ОТМЕНЕННЫМ НАЛОГАМ, СБОРАМ И ИНЫМ ОБЯЗАТЕЛЬНЫМ ПЛАТЕЖАМ</t>
  </si>
  <si>
    <t>Прочие местные налоги и сборы, мобилизуемые на территориях городских округов (пени по соответствующему платежу)</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</si>
  <si>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</si>
  <si>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</si>
  <si>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(сумма платежа (перерасчеты, недоимка и задолженность по соответствующему платежу, в том числе по отмененному)</t>
  </si>
  <si>
    <t>00010900000000000000</t>
  </si>
  <si>
    <t>18210907052042100110</t>
  </si>
  <si>
    <t>Доходы от использования имущества, находящегося в государственной и муниципальной собственности</t>
  </si>
  <si>
    <t>ДОХОДЫ ОТ ИСПОЛЬЗОВАНИЯ ИМУЩЕСТВА, НАХОДЯЩЕГОСЯ В ГОСУДАРСТВЕННОЙ И МУНИЦМПАЛЬНОЙ СОБСТВЕННОСТИ</t>
  </si>
  <si>
    <t>00011100000000000000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</si>
  <si>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</si>
  <si>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</si>
  <si>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</si>
  <si>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91311105012040000120</t>
  </si>
  <si>
    <t>91311105034040000120</t>
  </si>
  <si>
    <t>91311109044040000120</t>
  </si>
  <si>
    <t>Комитет по управлению муниципальным имуществом администрации города Черемхово</t>
  </si>
  <si>
    <t>ПЛАТЕЖИ ПРИ ПОЛЬЗОВАНИИ ПРИРОДНЫМИ РЕСУРСАМИ</t>
  </si>
  <si>
    <t>Плата за негативное воздействие на окружающую среду</t>
  </si>
  <si>
    <t>Плата за выбросы загрязняющих веществ в атмосферный воздух стационарными объектами</t>
  </si>
  <si>
    <t>Плата за размещение отходов производства и потребления</t>
  </si>
  <si>
    <t>Плата за размещение отходов производства</t>
  </si>
  <si>
    <t>Плата за размещение твердых коммунальных отходов</t>
  </si>
  <si>
    <t>00011200000000000000</t>
  </si>
  <si>
    <t>04811201000010000120</t>
  </si>
  <si>
    <t>Межрегиональное управление Росприроднадзора по Иркутской области и Байкальской природной территории</t>
  </si>
  <si>
    <t>ДОХОДЫ ОТ ОКАЗАНИЯ ПЛАТНЫХ УСЛУГ И КОМПЕНСАЦИИ ЗАТРАТ ГОСУДАРСТВА</t>
  </si>
  <si>
    <t>Доходы от оказания платных услуг (работ) и компенсации затрат государства</t>
  </si>
  <si>
    <t>00011300000000000000</t>
  </si>
  <si>
    <t>Доходы от оказания платных услуг(работ)</t>
  </si>
  <si>
    <t>00011301000000000130</t>
  </si>
  <si>
    <t>Прочие доходы от оказания платных услуг(работ) получателями средств бюджетов городских округов</t>
  </si>
  <si>
    <t>90411301994040000130</t>
  </si>
  <si>
    <t>90711301994040000130</t>
  </si>
  <si>
    <t>00011302000000000130</t>
  </si>
  <si>
    <t>91011302994040000130</t>
  </si>
  <si>
    <t>90711302994040000130</t>
  </si>
  <si>
    <t>Доходы от компенсации затрат государства</t>
  </si>
  <si>
    <t>Прочие доходы от компенсации затрат бюджетов городских округов</t>
  </si>
  <si>
    <t>90811301994040000130</t>
  </si>
  <si>
    <t>Управление образования администрации города Черемхово</t>
  </si>
  <si>
    <t>Отдел по развитию культурной сферы и библиотечного обслуживания администрации города Черемхово</t>
  </si>
  <si>
    <t>Отдел капитального строительства администрации города Черемхово</t>
  </si>
  <si>
    <t>Отдел по физической культуре, спорту и молодежной политике администрации города Черемхово</t>
  </si>
  <si>
    <t>Финансовое управление администрация города Черемхово</t>
  </si>
  <si>
    <t>ДОХОДЫ ОТ ПРОДАЖИ МАТЕРИАЛЬНЫХ И НЕМАТЕРИАЛЬНЫХ АКТИВОВ</t>
  </si>
  <si>
    <t>Доходы от продажи материальных и нематериальных активов</t>
  </si>
  <si>
    <t>00011400000000000000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</si>
  <si>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</si>
  <si>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</si>
  <si>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91311402043040000410</t>
  </si>
  <si>
    <t>91311406012040000430</t>
  </si>
  <si>
    <t>ШТРАФЫ, САНКЦИИ, ВОЗМЕЩЕНИЕ УЩЕРБА</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</si>
  <si>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</si>
  <si>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</si>
  <si>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</si>
  <si>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</si>
  <si>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Администрация муниципального образования «город Черемхово»</t>
  </si>
  <si>
    <t>Финансовое управление администрации города Черемхово</t>
  </si>
  <si>
    <t>ПРОЧИЕ НЕНАЛОГОВЫЕ ДОХОДЫ</t>
  </si>
  <si>
    <t>Прочие неналоговые доходы</t>
  </si>
  <si>
    <t>Прочие неналоговые доходы бюджетов городских округов</t>
  </si>
  <si>
    <t>00011705000000000180</t>
  </si>
  <si>
    <t>91011705040040000180</t>
  </si>
  <si>
    <t>0</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</si>
  <si>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</si>
  <si>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</si>
  <si>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</si>
  <si>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</si>
  <si>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</si>
  <si>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</si>
  <si>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</si>
  <si>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91020215001040000150</t>
  </si>
  <si>
    <t>91020215002040000150</t>
  </si>
  <si>
    <t>00020210000000000150</t>
  </si>
  <si>
    <t>00020000000000000000</t>
  </si>
  <si>
    <t>00020200000000000000</t>
  </si>
  <si>
    <t>Субсидии бюджетам бюджетной системы Российской Федерации (межбюджетные субсидии)</t>
  </si>
  <si>
    <t>00020220000000000150</t>
  </si>
  <si>
    <t>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 (фед.бюджет)</t>
  </si>
  <si>
    <t>Субсидии местным бюджетам на реализацию мероприятий перечня проектов народных инициатив</t>
  </si>
  <si>
    <t xml:space="preserve">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культуры(Комплектование книжных фондов муниципальных общедоступных библиотек и государcтвенных центральных библиотек субъектов Российской Федерации)  </t>
  </si>
  <si>
    <t xml:space="preserve">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 организованных органами местного самоуправления муниципальных образований Иркутской области </t>
  </si>
  <si>
    <t>91320229999040000150</t>
  </si>
  <si>
    <t xml:space="preserve"> Субвенции бюджетам бюджетной системы  Российской Федерации </t>
  </si>
  <si>
    <t xml:space="preserve"> Субвенции бюджетам городских округов на выполнение передаваемых полномочий субъектов Российской Федерации</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</si>
  <si>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</si>
  <si>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местным бюджетам на обеспечение государственных гарантий реализации прав на получение общедоступного и бесплатного дошкольного,начального общего, среднего общего образования в муниципальных  общеобразовательных организациях,обеспечение дополнительного образования детей в муниципальных общеобразовательных организациях</t>
  </si>
  <si>
    <t>Субвенции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</si>
  <si>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Иные межбюдетные трансферты</t>
  </si>
  <si>
    <t>00020240000000000150</t>
  </si>
  <si>
    <t>Прочие безвозмездные поступления</t>
  </si>
  <si>
    <t>00020700000000000150</t>
  </si>
  <si>
    <t>Прочие безвозмездные поступления в бюджеты городских округов</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</si>
  <si>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</si>
  <si>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00021900000040000150</t>
  </si>
  <si>
    <t xml:space="preserve">РЕЕСТР ИСТОЧНИКОВ ДОХОДОВ МЕСТНОГО БЮДЖЕТА </t>
  </si>
  <si>
    <t>00010102040010000110</t>
  </si>
  <si>
    <t>90111302994040000130</t>
  </si>
  <si>
    <t>Прогноз доходов бюджета</t>
  </si>
  <si>
    <t>04811201040010000120</t>
  </si>
  <si>
    <t>90511301994040000130</t>
  </si>
  <si>
    <t>Отдел по молодежной политике администрации города Черемхово</t>
  </si>
  <si>
    <t>90911302994040000130</t>
  </si>
  <si>
    <t>00011600000000000000</t>
  </si>
  <si>
    <t>Штрафы, санкции, возмещение ущерба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</si>
  <si>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</si>
  <si>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</si>
  <si>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</si>
  <si>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</si>
  <si>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</si>
  <si>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</si>
  <si>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</si>
  <si>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</si>
  <si>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</si>
  <si>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</si>
  <si>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</si>
  <si>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</si>
  <si>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</si>
  <si>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</si>
  <si>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</si>
  <si>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</si>
  <si>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</si>
  <si>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</si>
  <si>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</si>
  <si>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</si>
  <si>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</si>
  <si>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00011610123010041140</t>
  </si>
  <si>
    <t>90420229999040000150</t>
  </si>
  <si>
    <t>90520225497040000150</t>
  </si>
  <si>
    <t>90720225304040000150</t>
  </si>
  <si>
    <t>91320220299040000150</t>
  </si>
  <si>
    <t>90720230024040000150</t>
  </si>
  <si>
    <t>90720245303040000150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</si>
  <si>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</si>
  <si>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</si>
  <si>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00011601113019000140</t>
  </si>
  <si>
    <t>00011601133019000140</t>
  </si>
  <si>
    <t>90411705040040000180</t>
  </si>
  <si>
    <t>90120225555040000150</t>
  </si>
  <si>
    <t>90120229999040000150</t>
  </si>
  <si>
    <t>Субсидии местным бюджетам на реализацию мероприятий по обеспечению жильем молодых семей</t>
  </si>
  <si>
    <t>Субсидии местным бюджетам на приобретение инвентаря и оборудования для оснащения муниципальных учреждений, осуществляющих мероприятия по работе с детьми и молодежью</t>
  </si>
  <si>
    <t xml:space="preserve">Субсидии местным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в Иркутской области </t>
  </si>
  <si>
    <t>90720229999040000150</t>
  </si>
  <si>
    <t>90920229999040000150</t>
  </si>
  <si>
    <t>Субвенции на осуществление областных государственных полномочий по обеспечению бесплатным питанием обучающихся, пребывающих на полном государственном обеспечении в организациях социального обслуживания, находящихся в ведении Иркутской области, посещающих муниципальные общеобразовательные организации</t>
  </si>
  <si>
    <t xml:space="preserve">Субвенция на осуществление областных государственных полномочий по обеспечению бесплатным двухразовым питанием детей-инвалидов </t>
  </si>
  <si>
    <t>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</si>
  <si>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90720239999040000150</t>
  </si>
  <si>
    <t>90120235120040000150</t>
  </si>
  <si>
    <t>90820229999040000150</t>
  </si>
  <si>
    <t xml:space="preserve"> 00020230000000000150</t>
  </si>
  <si>
    <t>90120230024040000150</t>
  </si>
  <si>
    <t>18210803010010000110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</si>
  <si>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</si>
  <si>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18210102080011000110</t>
  </si>
  <si>
    <t>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 же мероприятий по модернизации систем коммунальной инфраструктуры, которые находится или будут находится в муниципальной собственности</t>
  </si>
  <si>
    <t>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t>
  </si>
  <si>
    <t>90420225519040000150</t>
  </si>
  <si>
    <t>Cубсидии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модернизации школьных систем образования в рамках государственной программы Российской Федерации "Развитие образования"</t>
  </si>
  <si>
    <t>90720225750040000150</t>
  </si>
  <si>
    <t>Субсидии местным бюджетам на реализацию мероприятий по приобретению учебников и учебных пособий, а также учебно-методических материалов, необходимых для реализации образовательных программ начального общего, основного общего, среднего общего образования муниципальными общеобразовательными организациями в Иркутской области</t>
  </si>
  <si>
    <t>Доходы бюджетов городских округов от возврата бюджетными учреждениями остатков субсидий прошлых лет</t>
  </si>
  <si>
    <t>00021804010040000150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</si>
  <si>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</si>
  <si>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</si>
  <si>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91311705040040000180</t>
  </si>
  <si>
    <t xml:space="preserve">Субсидии из областного бюджжета местным бюджетам на приобретение средств обучения и воспитания, необходимых для оснащения муниципальных дошкольных образовательных организаций в Иркутской области при создании в них дополнительных мест для детей в возрасте до семи лет </t>
  </si>
  <si>
    <t>на 2026 год</t>
  </si>
  <si>
    <t>00010102080011000110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</si>
  <si>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</si>
  <si>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00010102130011000110</t>
  </si>
  <si>
    <t>18210102130011000110</t>
  </si>
  <si>
    <t>Субсидии местным бюджетам на финансовую поддержку реализации инициативных проектов</t>
  </si>
  <si>
    <t>Иные межбюджетные трансферты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t>
  </si>
  <si>
    <t>90720245179040000150</t>
  </si>
  <si>
    <t>00020400000000000150</t>
  </si>
  <si>
    <t>Предоставление негосударственными организациями грантов для получателей средств бюджетов городских округов</t>
  </si>
  <si>
    <t>91311402042040000440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</si>
  <si>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</si>
  <si>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00011618000020000140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</si>
  <si>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</si>
  <si>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90111705040040000180</t>
  </si>
  <si>
    <t>00011715020040000150</t>
  </si>
  <si>
    <t>Инициативные платежи, зачисляемые в бюджеты городских округов</t>
  </si>
  <si>
    <t>90111715020040000150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</si>
  <si>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</si>
  <si>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00011601090010000140</t>
  </si>
  <si>
    <t>Субсидии местным бюджетам на переселение граждан из аварийного жилищного фонда Иркутской области, включенного в 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на территории Иркутской области, расселяемых с финансовой поддержкой публично-правовой компании «Фонд развития территорий», за счет средств областного бюджета</t>
  </si>
  <si>
    <t>Субсидии местным бюджетам на переселение граждан из аварийного жилищного фонда Иркутской области, включенного в 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на территории Иркутской области, расселяемых с финансовой поддержкой публично-правовой компании «Фонд развития территорий», за счет средств, поступивших от Фонда развития территорий</t>
  </si>
  <si>
    <t xml:space="preserve">Субвенции бюджетам городских округов на осуществление отдельных областных государственных полномочий по обеспечению бесплатным питанием отдельных категрий обучающихся </t>
  </si>
  <si>
    <t>на 2027 год</t>
  </si>
  <si>
    <t>00011601180010000140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</si>
  <si>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</si>
  <si>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00011611050015300140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</si>
  <si>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</si>
  <si>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Субсидии местным бюджетам на укрепление материально-технической базы детских художественных школ и детских школ искусств, осуществляющих образовательную деятельность по дополнительным предпрофессиональным программам в области изобразительного искусства</t>
  </si>
  <si>
    <t>Субсидии местным бюджетам на развитие домов культуры</t>
  </si>
  <si>
    <t>Субсидии из областного бюджета местным бюджетам на реализацию программы комплексного развития молодежной политики в Иркутской области "Регион для молодых"</t>
  </si>
  <si>
    <t>90520225116040000150</t>
  </si>
  <si>
    <t>отдел по физической культуре и спорту администрации города Черемхово</t>
  </si>
  <si>
    <t>90720245050040000150</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</si>
  <si>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t>
  </si>
  <si>
    <t>90120704050040000150</t>
  </si>
  <si>
    <t>91020704050040000150</t>
  </si>
  <si>
    <t>90720704050040000150</t>
  </si>
  <si>
    <t>90120236900040000150</t>
  </si>
  <si>
    <t>Единая субвенция местным бюджетам из областного бюджета</t>
  </si>
  <si>
    <t>18210102140011000110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</si>
  <si>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</si>
  <si>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Доходы, поступающие в порядке возмещения расходов, понесенных в связи с эксплуатацией имущества городских округов</t>
  </si>
  <si>
    <t>9071302064040000130</t>
  </si>
  <si>
    <t>00011302064040000000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</si>
  <si>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</si>
  <si>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00011610032040000140</t>
  </si>
  <si>
    <t>(К ПРОЕКТУ РЕШЕНИЯ ДУМЫ НА 2026 ГОД И  ПЛАНОВЫЙ ПЕРИОД 2027 И 2028 ГОДОВ)</t>
  </si>
  <si>
    <t>Решение Думы от 30.10.2025              №3/1-ДГ</t>
  </si>
  <si>
    <t>Субсидии местным бюджетам на подготовку материалов, полученных в результате выполнения картографических работ</t>
  </si>
  <si>
    <t>Субсидии местным бюджетам в целях реализации мероприятий по обеспечению безопасности дорожного движения на автомобильных дорогах общего пользования местного значения</t>
  </si>
  <si>
    <t>Субсидии местным бюджетам на выявление объектов накопленного вреда окружающей среде и организацию ликвидации накопленного вреда окружающей среде</t>
  </si>
  <si>
    <t>Субсидии местным бюджетам на реализацию проектов по развитию общественных территорий муниципальных образований Иркутской области, в том числе мероприятий (результатов) по обустройству туристского центра города на территории муниципальных образований Иркутской области в соответствии с туристским кодом центра города</t>
  </si>
  <si>
    <t>Субсидии местным бюджетам на создание быстровозводимых спортивных сооружений</t>
  </si>
  <si>
    <t>Субсидии местным бюджетам на модернизацию муниципальных библиотек</t>
  </si>
  <si>
    <t>90920225348040000150</t>
  </si>
  <si>
    <t xml:space="preserve">Субсидии местным бюджетам на развитие и приведение в нормативное состояние автомобильных дорог местного значения, включающих искусственные дорожные сооружения </t>
  </si>
  <si>
    <t>90920225447040000150</t>
  </si>
  <si>
    <t>Иные межбюджетные трансферты на оснащение предметных кабинетов общеобразовательных организаций средствами обучения и воспитания</t>
  </si>
  <si>
    <t>90720249999040000150</t>
  </si>
  <si>
    <t>Поступления от денежных пожертвований, предоставляемых негосударственными организациями получателям средств бюджетов городских округов</t>
  </si>
  <si>
    <t>Кассовые поступления в текущем финансовом году     (по состоянию на 01.11.2025 г.)</t>
  </si>
  <si>
    <t>Оценка исполнения                             2025 год</t>
  </si>
  <si>
    <t>на 2028 год</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</si>
  <si>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</si>
  <si>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18210102210011000110</t>
  </si>
  <si>
    <t>90411302994040000130</t>
  </si>
  <si>
    <t>91311302994040000130</t>
  </si>
  <si>
    <t>90711402042040000440</t>
  </si>
  <si>
    <t>00011610129019000140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</si>
  <si>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</si>
  <si>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90911607010040000140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</si>
  <si>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</si>
  <si>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90720404020040000150</t>
  </si>
  <si>
    <t>Субсидии местным бюджетам на создание мест (площадок) накопления твердых коммунальных отходов</t>
  </si>
  <si>
    <t>Субсидии местным бюджетам на осуществление мероприятий по капитальному ремонту объектов муниципальной собственности в сфере физической культуры и спорта</t>
  </si>
  <si>
    <t>Субсидии местным бюджетам на осуществление дорожной деятельности в отношении автомобильных дорог общего пользования местного значения, входящих в транспортный каркас Иркутской области</t>
  </si>
  <si>
    <t>Субсидии местным бюджетам на реализация мероприятий по модернизации коммунальной инфраструктуры</t>
  </si>
  <si>
    <t>91320220079040000150</t>
  </si>
  <si>
    <t xml:space="preserve">Субсидии местным бюджетам на переселение граждан из аварийного жилищного фонда Иркутской области, расселяемого без финансовой поддержки публично-правовой компании «Фонд развития территорий»    </t>
  </si>
  <si>
    <t>Субсидии бюджетам на поддержку отрасли культуры</t>
  </si>
  <si>
    <t>тыс. рублей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</si>
</sst>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theme="1"/>
      <name val="Calibri"/>
      <family val="2"/>
      <charset val="204"/>
      <scheme val="minor"/>
    </font>
    <font>
      <sz val="11"/>
      <name val="Times New Roman"/>
      <family val="1"/>
      <charset val="204"/>
    </font>
    <font>
      <sz val="16"/>
      <color theme="1"/>
      <name val="Times New Roman"/>
      <family val="1"/>
      <charset val="204"/>
    </font>
    <font>
      <sz val="11"/>
      <color theme="1"/>
      <name val="Times New Roman"/>
      <family val="1"/>
      <charset val="204"/>
    </font>
    <font>
      <u/>
      <sz val="14"/>
      <color theme="1"/>
      <name val="Times New Roman"/>
      <family val="1"/>
      <charset val="204"/>
    </font>
    <font>
      <sz val="14"/>
      <color theme="1"/>
      <name val="Times New Roman"/>
      <family val="1"/>
      <charset val="204"/>
    </font>
    <font>
      <b/>
      <sz val="11"/>
      <color theme="1"/>
      <name val="Times New Roman"/>
      <family val="1"/>
      <charset val="204"/>
    </font>
    <font>
      <b/>
      <sz val="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118">
    <xf numFmtId="0" fontId="0" fillId="0" borderId="0" xfId="0"/>
    <xf numFmtId="0" fontId="1" fillId="2" borderId="1" xfId="0" applyFont="1" applyFill="1" applyBorder="1" applyAlignment="1">
      <alignment horizontal="left" vertical="top" wrapText="1"/>
    </xf>
    <xf numFmtId="0" fontId="3" fillId="0" borderId="0" xfId="0" applyFont="1"/>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xf>
    <xf numFmtId="0" fontId="3" fillId="0" borderId="1" xfId="0" applyFont="1" applyBorder="1" applyAlignment="1">
      <alignment vertical="center"/>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3" fillId="0" borderId="0" xfId="0" applyFont="1" applyAlignment="1">
      <alignment vertical="center"/>
    </xf>
    <xf numFmtId="49"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4" fontId="1" fillId="0" borderId="1" xfId="0" applyNumberFormat="1" applyFont="1" applyBorder="1" applyAlignment="1">
      <alignment horizontal="center" vertical="center" wrapText="1"/>
    </xf>
    <xf numFmtId="0" fontId="3" fillId="2" borderId="1" xfId="0" applyFont="1" applyFill="1" applyBorder="1" applyAlignment="1">
      <alignment horizontal="left" vertical="center" wrapText="1"/>
    </xf>
    <xf numFmtId="4" fontId="1" fillId="2" borderId="1" xfId="0" applyNumberFormat="1" applyFont="1" applyFill="1" applyBorder="1" applyAlignment="1">
      <alignment horizontal="center" vertical="center" wrapText="1"/>
    </xf>
    <xf numFmtId="0" fontId="3" fillId="2" borderId="1" xfId="0" applyFont="1" applyFill="1" applyBorder="1" applyAlignment="1">
      <alignment vertical="center"/>
    </xf>
    <xf numFmtId="49" fontId="3" fillId="2" borderId="1" xfId="0" applyNumberFormat="1" applyFont="1" applyFill="1" applyBorder="1" applyAlignment="1">
      <alignment horizontal="center" vertical="center"/>
    </xf>
    <xf numFmtId="0" fontId="6" fillId="0" borderId="1" xfId="0" applyFont="1" applyBorder="1" applyAlignment="1">
      <alignment horizontal="left" vertical="center"/>
    </xf>
    <xf numFmtId="4" fontId="6" fillId="2" borderId="1" xfId="0" applyNumberFormat="1" applyFont="1" applyFill="1" applyBorder="1" applyAlignment="1">
      <alignment horizontal="center" vertical="center" wrapText="1"/>
    </xf>
    <xf numFmtId="49" fontId="3" fillId="0" borderId="1" xfId="0" applyNumberFormat="1" applyFont="1" applyBorder="1" applyAlignment="1">
      <alignment vertical="center"/>
    </xf>
    <xf numFmtId="49" fontId="1" fillId="0" borderId="1" xfId="0" applyNumberFormat="1" applyFont="1" applyBorder="1" applyAlignment="1" applyProtection="1">
      <alignment horizontal="left" vertical="center" wrapText="1"/>
    </xf>
    <xf numFmtId="164" fontId="1" fillId="0" borderId="1" xfId="0" applyNumberFormat="1" applyFont="1" applyBorder="1" applyAlignment="1" applyProtection="1">
      <alignment horizontal="left" vertical="center" wrapText="1"/>
    </xf>
    <xf numFmtId="0" fontId="6" fillId="0" borderId="1" xfId="0" applyFont="1" applyBorder="1" applyAlignment="1">
      <alignment horizontal="center" vertical="center"/>
    </xf>
    <xf numFmtId="4" fontId="3" fillId="0" borderId="1" xfId="0" applyNumberFormat="1" applyFont="1" applyBorder="1" applyAlignment="1">
      <alignment horizontal="center" vertical="center"/>
    </xf>
    <xf numFmtId="4" fontId="3"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49" fontId="6" fillId="2"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0" xfId="0" applyFont="1" applyBorder="1"/>
    <xf numFmtId="4" fontId="3" fillId="0" borderId="3" xfId="0" applyNumberFormat="1" applyFont="1" applyBorder="1" applyAlignment="1">
      <alignment horizontal="center" vertical="center" wrapText="1"/>
    </xf>
    <xf numFmtId="4" fontId="3" fillId="2" borderId="3"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 fontId="6" fillId="0" borderId="1"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1" fillId="0" borderId="1" xfId="0" applyFont="1" applyFill="1" applyBorder="1" applyAlignment="1">
      <alignment vertical="center" wrapText="1"/>
    </xf>
    <xf numFmtId="4" fontId="3" fillId="0" borderId="2" xfId="0" applyNumberFormat="1" applyFont="1" applyBorder="1" applyAlignment="1">
      <alignment horizontal="center" vertical="center" wrapText="1"/>
    </xf>
    <xf numFmtId="4" fontId="3" fillId="2" borderId="2" xfId="0" applyNumberFormat="1" applyFont="1" applyFill="1" applyBorder="1" applyAlignment="1">
      <alignment horizontal="center" vertical="center" wrapText="1"/>
    </xf>
    <xf numFmtId="49" fontId="1" fillId="0" borderId="8" xfId="0" applyNumberFormat="1" applyFont="1" applyBorder="1" applyAlignment="1">
      <alignment horizontal="left" vertical="center" wrapText="1"/>
    </xf>
    <xf numFmtId="49" fontId="1" fillId="2" borderId="1" xfId="0" applyNumberFormat="1" applyFont="1" applyFill="1" applyBorder="1" applyAlignment="1" applyProtection="1">
      <alignment horizontal="left" vertical="center" wrapText="1"/>
    </xf>
    <xf numFmtId="49" fontId="1" fillId="2" borderId="10" xfId="0" applyNumberFormat="1" applyFont="1" applyFill="1" applyBorder="1" applyAlignment="1" applyProtection="1">
      <alignment horizontal="left" vertical="center" wrapText="1"/>
    </xf>
    <xf numFmtId="0" fontId="1" fillId="2" borderId="1" xfId="0" applyFont="1" applyFill="1" applyBorder="1" applyAlignment="1">
      <alignment horizontal="left" vertical="center" wrapText="1"/>
    </xf>
    <xf numFmtId="164" fontId="1" fillId="0" borderId="8" xfId="0" applyNumberFormat="1" applyFont="1" applyBorder="1" applyAlignment="1">
      <alignment horizontal="left" vertical="center" wrapText="1"/>
    </xf>
    <xf numFmtId="49" fontId="3"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xf>
    <xf numFmtId="49" fontId="7" fillId="0" borderId="1" xfId="0" applyNumberFormat="1" applyFont="1" applyBorder="1" applyAlignment="1">
      <alignment vertical="center" wrapText="1"/>
    </xf>
    <xf numFmtId="49" fontId="1" fillId="0" borderId="1" xfId="0" applyNumberFormat="1" applyFont="1" applyBorder="1" applyAlignment="1">
      <alignment vertical="center" wrapText="1"/>
    </xf>
    <xf numFmtId="49" fontId="3" fillId="2" borderId="3" xfId="0" applyNumberFormat="1" applyFont="1" applyFill="1" applyBorder="1" applyAlignment="1">
      <alignment horizontal="center" vertical="center"/>
    </xf>
    <xf numFmtId="0" fontId="3" fillId="0" borderId="1" xfId="0" applyFont="1" applyBorder="1" applyAlignment="1">
      <alignment vertical="center" wrapText="1"/>
    </xf>
    <xf numFmtId="49" fontId="6" fillId="2"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4" fontId="3"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49" fontId="1"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vertical="center" wrapText="1"/>
    </xf>
    <xf numFmtId="4" fontId="6" fillId="0" borderId="1" xfId="0" applyNumberFormat="1" applyFont="1" applyFill="1" applyBorder="1" applyAlignment="1">
      <alignment horizontal="center" vertical="center" wrapText="1"/>
    </xf>
    <xf numFmtId="49" fontId="3" fillId="0" borderId="1" xfId="0" applyNumberFormat="1" applyFont="1" applyBorder="1" applyAlignment="1">
      <alignment horizontal="left"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49" fontId="3" fillId="0" borderId="1" xfId="0" applyNumberFormat="1" applyFont="1" applyBorder="1" applyAlignment="1">
      <alignment horizontal="left" vertical="center" wrapText="1"/>
    </xf>
    <xf numFmtId="0" fontId="1" fillId="0" borderId="1" xfId="0" applyFont="1" applyBorder="1" applyAlignment="1">
      <alignment vertical="center" wrapText="1" shrinkToFit="1"/>
    </xf>
    <xf numFmtId="0" fontId="1" fillId="0" borderId="1" xfId="0" applyFont="1" applyBorder="1" applyAlignment="1">
      <alignment wrapText="1" shrinkToFit="1"/>
    </xf>
    <xf numFmtId="0" fontId="1" fillId="0" borderId="1" xfId="0" applyFont="1" applyBorder="1" applyAlignment="1">
      <alignment horizontal="left" vertical="center" wrapText="1" shrinkToFit="1"/>
    </xf>
    <xf numFmtId="0" fontId="7" fillId="0" borderId="1" xfId="0" applyFont="1" applyBorder="1" applyAlignment="1">
      <alignment vertical="center" wrapText="1" shrinkToFit="1"/>
    </xf>
    <xf numFmtId="0" fontId="7" fillId="2" borderId="1" xfId="0" applyFont="1" applyFill="1" applyBorder="1" applyAlignment="1">
      <alignment vertical="center" wrapText="1"/>
    </xf>
    <xf numFmtId="0" fontId="1" fillId="0" borderId="2" xfId="0" applyFont="1" applyBorder="1" applyAlignment="1">
      <alignment horizontal="left" vertical="center" wrapText="1"/>
    </xf>
    <xf numFmtId="49" fontId="7" fillId="0" borderId="2" xfId="0" applyNumberFormat="1" applyFont="1" applyBorder="1" applyAlignment="1">
      <alignment horizontal="center" vertical="center"/>
    </xf>
    <xf numFmtId="49" fontId="7" fillId="0" borderId="9" xfId="0" applyNumberFormat="1" applyFont="1" applyBorder="1" applyAlignment="1" applyProtection="1">
      <alignment horizontal="left" vertical="center" wrapText="1"/>
    </xf>
    <xf numFmtId="49" fontId="3" fillId="0" borderId="2"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left" vertical="center" wrapText="1"/>
    </xf>
    <xf numFmtId="49" fontId="3" fillId="0" borderId="0" xfId="0" applyNumberFormat="1" applyFont="1" applyBorder="1" applyAlignment="1">
      <alignment horizontal="center" vertical="center"/>
    </xf>
    <xf numFmtId="49" fontId="3" fillId="0" borderId="0" xfId="0" applyNumberFormat="1" applyFont="1" applyBorder="1" applyAlignment="1">
      <alignment horizontal="center" vertical="center" wrapText="1"/>
    </xf>
    <xf numFmtId="0" fontId="3" fillId="0" borderId="0" xfId="0" applyFont="1" applyAlignment="1">
      <alignment horizontal="right"/>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5"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 fontId="1" fillId="2" borderId="2"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1" fillId="2" borderId="5"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1" fillId="0"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49" fontId="3" fillId="2" borderId="1" xfId="0" applyNumberFormat="1" applyFont="1" applyFill="1" applyBorder="1" applyAlignment="1">
      <alignment horizontal="left" vertical="center"/>
    </xf>
    <xf numFmtId="4" fontId="3" fillId="0" borderId="4"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7" xfId="0" applyNumberFormat="1" applyFont="1" applyBorder="1" applyAlignment="1">
      <alignment horizontal="center" vertical="center" wrapText="1"/>
    </xf>
    <xf numFmtId="4" fontId="3" fillId="2" borderId="4" xfId="0" applyNumberFormat="1" applyFont="1" applyFill="1" applyBorder="1" applyAlignment="1">
      <alignment horizontal="center" vertical="center" wrapText="1"/>
    </xf>
    <xf numFmtId="4" fontId="3" fillId="2" borderId="6" xfId="0" applyNumberFormat="1" applyFont="1" applyFill="1" applyBorder="1" applyAlignment="1">
      <alignment horizontal="center" vertical="center" wrapText="1"/>
    </xf>
    <xf numFmtId="4" fontId="3" fillId="2" borderId="7"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tabSelected="1" view="pageBreakPreview" topLeftCell="A187" zoomScale="75" zoomScaleNormal="100" zoomScaleSheetLayoutView="75" workbookViewId="0">
      <selection activeCell="E191" sqref="E191"/>
    </sheetView>
  </sheetViews>
  <sheetFormatPr defaultRowHeight="15" x14ac:dyDescent="0.25"/>
  <cols>
    <col min="1" max="1" width="103.42578125" style="2" customWidth="1"/>
    <col min="2" max="2" width="24.140625" style="2" customWidth="1"/>
    <col min="3" max="3" width="54.5703125" style="2" customWidth="1"/>
    <col min="4" max="7" width="18.42578125" style="2" customWidth="1"/>
    <col min="8" max="8" width="17" style="2" customWidth="1"/>
    <col min="9" max="10" width="18.42578125" style="2" customWidth="1"/>
    <col min="11" max="16384" width="9.140625" style="2"/>
  </cols>
  <sheetData>
    <row r="1" spans="1:10" ht="20.25" x14ac:dyDescent="0.3">
      <c r="A1" s="83" t="s">
        <v>206</v>
      </c>
      <c r="B1" s="83"/>
      <c r="C1" s="83"/>
      <c r="D1" s="83"/>
      <c r="E1" s="83"/>
      <c r="F1" s="83"/>
      <c r="G1" s="83"/>
      <c r="H1" s="83"/>
      <c r="I1" s="83"/>
      <c r="J1" s="83"/>
    </row>
    <row r="2" spans="1:10" ht="20.25" x14ac:dyDescent="0.3">
      <c r="A2" s="83" t="s">
        <v>326</v>
      </c>
      <c r="B2" s="83"/>
      <c r="C2" s="83"/>
      <c r="D2" s="83"/>
      <c r="E2" s="83"/>
      <c r="F2" s="83"/>
      <c r="G2" s="83"/>
      <c r="H2" s="83"/>
      <c r="I2" s="83"/>
      <c r="J2" s="83"/>
    </row>
    <row r="3" spans="1:10" ht="18.75" x14ac:dyDescent="0.3">
      <c r="A3" s="84" t="s">
        <v>5</v>
      </c>
      <c r="B3" s="85"/>
      <c r="C3" s="85"/>
      <c r="D3" s="85"/>
      <c r="E3" s="85"/>
      <c r="F3" s="85"/>
      <c r="G3" s="85"/>
      <c r="H3" s="85"/>
      <c r="I3" s="85"/>
      <c r="J3" s="85"/>
    </row>
    <row r="4" spans="1:10" x14ac:dyDescent="0.25">
      <c r="A4" s="86"/>
      <c r="B4" s="86"/>
      <c r="C4" s="86"/>
      <c r="D4" s="86"/>
      <c r="E4" s="86"/>
      <c r="F4" s="86"/>
      <c r="G4" s="86"/>
      <c r="H4" s="86"/>
      <c r="I4" s="86"/>
      <c r="J4" s="86"/>
    </row>
    <row r="5" spans="1:10" x14ac:dyDescent="0.25">
      <c r="J5" s="79" t="s">
        <v>360</v>
      </c>
    </row>
    <row r="6" spans="1:10" x14ac:dyDescent="0.25">
      <c r="A6" s="87" t="s">
        <v>0</v>
      </c>
      <c r="B6" s="87" t="s">
        <v>1</v>
      </c>
      <c r="C6" s="87"/>
      <c r="D6" s="87" t="s">
        <v>4</v>
      </c>
      <c r="E6" s="88" t="s">
        <v>327</v>
      </c>
      <c r="F6" s="88" t="s">
        <v>340</v>
      </c>
      <c r="G6" s="88" t="s">
        <v>341</v>
      </c>
      <c r="H6" s="87" t="s">
        <v>209</v>
      </c>
      <c r="I6" s="87"/>
      <c r="J6" s="87"/>
    </row>
    <row r="7" spans="1:10" ht="75" customHeight="1" x14ac:dyDescent="0.25">
      <c r="A7" s="87"/>
      <c r="B7" s="3" t="s">
        <v>2</v>
      </c>
      <c r="C7" s="3" t="s">
        <v>3</v>
      </c>
      <c r="D7" s="87"/>
      <c r="E7" s="89"/>
      <c r="F7" s="89"/>
      <c r="G7" s="89"/>
      <c r="H7" s="4" t="s">
        <v>279</v>
      </c>
      <c r="I7" s="4" t="s">
        <v>302</v>
      </c>
      <c r="J7" s="4" t="s">
        <v>342</v>
      </c>
    </row>
    <row r="8" spans="1:10" x14ac:dyDescent="0.25">
      <c r="A8" s="5">
        <v>1</v>
      </c>
      <c r="B8" s="5">
        <v>2</v>
      </c>
      <c r="C8" s="5">
        <v>3</v>
      </c>
      <c r="D8" s="5">
        <v>4</v>
      </c>
      <c r="E8" s="5">
        <v>5</v>
      </c>
      <c r="F8" s="5">
        <v>6</v>
      </c>
      <c r="G8" s="5">
        <v>7</v>
      </c>
      <c r="H8" s="5">
        <v>8</v>
      </c>
      <c r="I8" s="5">
        <v>9</v>
      </c>
      <c r="J8" s="5">
        <v>10</v>
      </c>
    </row>
    <row r="9" spans="1:10" x14ac:dyDescent="0.25">
      <c r="A9" s="6" t="s">
        <v>6</v>
      </c>
      <c r="B9" s="7"/>
      <c r="C9" s="7"/>
      <c r="D9" s="7"/>
      <c r="E9" s="7"/>
      <c r="F9" s="7"/>
      <c r="G9" s="7"/>
      <c r="H9" s="7"/>
      <c r="I9" s="7"/>
      <c r="J9" s="7"/>
    </row>
    <row r="10" spans="1:10" ht="75" x14ac:dyDescent="0.25">
      <c r="A10" s="6"/>
      <c r="B10" s="8" t="s">
        <v>24</v>
      </c>
      <c r="C10" s="9" t="s">
        <v>7</v>
      </c>
      <c r="D10" s="10"/>
      <c r="E10" s="11">
        <v>387611.7</v>
      </c>
      <c r="F10" s="11">
        <v>194961.5</v>
      </c>
      <c r="G10" s="12">
        <v>256294.12</v>
      </c>
      <c r="H10" s="11">
        <v>267489.5</v>
      </c>
      <c r="I10" s="11">
        <v>284607.90000000002</v>
      </c>
      <c r="J10" s="11">
        <v>302820.59999999998</v>
      </c>
    </row>
    <row r="11" spans="1:10" ht="60" x14ac:dyDescent="0.25">
      <c r="A11" s="13" t="s">
        <v>8</v>
      </c>
      <c r="B11" s="80" t="s">
        <v>23</v>
      </c>
      <c r="C11" s="81" t="s">
        <v>25</v>
      </c>
      <c r="D11" s="82" t="s">
        <v>26</v>
      </c>
      <c r="E11" s="90">
        <v>387611.7</v>
      </c>
      <c r="F11" s="90">
        <v>194961.5</v>
      </c>
      <c r="G11" s="93">
        <v>256294.12</v>
      </c>
      <c r="H11" s="90">
        <v>267489.5</v>
      </c>
      <c r="I11" s="90">
        <v>284607.90000000002</v>
      </c>
      <c r="J11" s="90">
        <v>302820.59999999998</v>
      </c>
    </row>
    <row r="12" spans="1:10" ht="45" x14ac:dyDescent="0.25">
      <c r="A12" s="13" t="s">
        <v>9</v>
      </c>
      <c r="B12" s="80"/>
      <c r="C12" s="81"/>
      <c r="D12" s="82"/>
      <c r="E12" s="91"/>
      <c r="F12" s="91"/>
      <c r="G12" s="94"/>
      <c r="H12" s="91"/>
      <c r="I12" s="91"/>
      <c r="J12" s="91"/>
    </row>
    <row r="13" spans="1:10" ht="60" x14ac:dyDescent="0.25">
      <c r="A13" s="13" t="s">
        <v>10</v>
      </c>
      <c r="B13" s="80"/>
      <c r="C13" s="81"/>
      <c r="D13" s="82"/>
      <c r="E13" s="91"/>
      <c r="F13" s="91"/>
      <c r="G13" s="94"/>
      <c r="H13" s="91"/>
      <c r="I13" s="91"/>
      <c r="J13" s="91"/>
    </row>
    <row r="14" spans="1:10" ht="45" x14ac:dyDescent="0.25">
      <c r="A14" s="13" t="s">
        <v>11</v>
      </c>
      <c r="B14" s="80"/>
      <c r="C14" s="81"/>
      <c r="D14" s="82"/>
      <c r="E14" s="92"/>
      <c r="F14" s="92"/>
      <c r="G14" s="95"/>
      <c r="H14" s="92"/>
      <c r="I14" s="92"/>
      <c r="J14" s="92"/>
    </row>
    <row r="15" spans="1:10" ht="120" x14ac:dyDescent="0.25">
      <c r="A15" s="13"/>
      <c r="B15" s="8" t="s">
        <v>27</v>
      </c>
      <c r="C15" s="9" t="s">
        <v>12</v>
      </c>
      <c r="D15" s="10"/>
      <c r="E15" s="11">
        <v>1125</v>
      </c>
      <c r="F15" s="11">
        <v>1552.1</v>
      </c>
      <c r="G15" s="12">
        <v>2003.17</v>
      </c>
      <c r="H15" s="11">
        <v>1417</v>
      </c>
      <c r="I15" s="11">
        <v>1474</v>
      </c>
      <c r="J15" s="11">
        <v>1533</v>
      </c>
    </row>
    <row r="16" spans="1:10" ht="75" x14ac:dyDescent="0.25">
      <c r="A16" s="13" t="s">
        <v>13</v>
      </c>
      <c r="B16" s="80" t="s">
        <v>28</v>
      </c>
      <c r="C16" s="81" t="s">
        <v>12</v>
      </c>
      <c r="D16" s="82" t="s">
        <v>26</v>
      </c>
      <c r="E16" s="90">
        <v>1125</v>
      </c>
      <c r="F16" s="90">
        <v>1552.1</v>
      </c>
      <c r="G16" s="93">
        <v>2003.17</v>
      </c>
      <c r="H16" s="90">
        <v>1417</v>
      </c>
      <c r="I16" s="90">
        <v>1474</v>
      </c>
      <c r="J16" s="90">
        <v>1533</v>
      </c>
    </row>
    <row r="17" spans="1:10" ht="75" x14ac:dyDescent="0.25">
      <c r="A17" s="13" t="s">
        <v>14</v>
      </c>
      <c r="B17" s="80"/>
      <c r="C17" s="81"/>
      <c r="D17" s="82"/>
      <c r="E17" s="91"/>
      <c r="F17" s="91"/>
      <c r="G17" s="94"/>
      <c r="H17" s="91"/>
      <c r="I17" s="91"/>
      <c r="J17" s="91"/>
    </row>
    <row r="18" spans="1:10" ht="75" x14ac:dyDescent="0.25">
      <c r="A18" s="13" t="s">
        <v>15</v>
      </c>
      <c r="B18" s="80"/>
      <c r="C18" s="81"/>
      <c r="D18" s="82"/>
      <c r="E18" s="92"/>
      <c r="F18" s="92"/>
      <c r="G18" s="95"/>
      <c r="H18" s="92"/>
      <c r="I18" s="92"/>
      <c r="J18" s="92"/>
    </row>
    <row r="19" spans="1:10" ht="45" x14ac:dyDescent="0.25">
      <c r="A19" s="13"/>
      <c r="B19" s="8" t="s">
        <v>29</v>
      </c>
      <c r="C19" s="9" t="s">
        <v>16</v>
      </c>
      <c r="D19" s="10"/>
      <c r="E19" s="11">
        <v>2250</v>
      </c>
      <c r="F19" s="11">
        <v>3193.1</v>
      </c>
      <c r="G19" s="12">
        <v>4154.72</v>
      </c>
      <c r="H19" s="11">
        <v>3433</v>
      </c>
      <c r="I19" s="11">
        <v>3570</v>
      </c>
      <c r="J19" s="11">
        <v>3713</v>
      </c>
    </row>
    <row r="20" spans="1:10" ht="45" x14ac:dyDescent="0.25">
      <c r="A20" s="13" t="s">
        <v>17</v>
      </c>
      <c r="B20" s="80" t="s">
        <v>30</v>
      </c>
      <c r="C20" s="81" t="s">
        <v>16</v>
      </c>
      <c r="D20" s="82" t="s">
        <v>26</v>
      </c>
      <c r="E20" s="90">
        <v>2250</v>
      </c>
      <c r="F20" s="90">
        <v>3193.1</v>
      </c>
      <c r="G20" s="93">
        <v>4154.72</v>
      </c>
      <c r="H20" s="90">
        <v>3433</v>
      </c>
      <c r="I20" s="90">
        <v>3570</v>
      </c>
      <c r="J20" s="90">
        <v>3713</v>
      </c>
    </row>
    <row r="21" spans="1:10" ht="30" x14ac:dyDescent="0.25">
      <c r="A21" s="13" t="s">
        <v>18</v>
      </c>
      <c r="B21" s="80"/>
      <c r="C21" s="81"/>
      <c r="D21" s="82"/>
      <c r="E21" s="91"/>
      <c r="F21" s="91"/>
      <c r="G21" s="94"/>
      <c r="H21" s="91"/>
      <c r="I21" s="91"/>
      <c r="J21" s="91"/>
    </row>
    <row r="22" spans="1:10" ht="45" x14ac:dyDescent="0.25">
      <c r="A22" s="13" t="s">
        <v>19</v>
      </c>
      <c r="B22" s="80"/>
      <c r="C22" s="81"/>
      <c r="D22" s="82"/>
      <c r="E22" s="91"/>
      <c r="F22" s="91"/>
      <c r="G22" s="94"/>
      <c r="H22" s="91"/>
      <c r="I22" s="91"/>
      <c r="J22" s="91"/>
    </row>
    <row r="23" spans="1:10" ht="30" x14ac:dyDescent="0.25">
      <c r="A23" s="13" t="s">
        <v>20</v>
      </c>
      <c r="B23" s="80"/>
      <c r="C23" s="81"/>
      <c r="D23" s="82"/>
      <c r="E23" s="92"/>
      <c r="F23" s="92"/>
      <c r="G23" s="95"/>
      <c r="H23" s="92"/>
      <c r="I23" s="92"/>
      <c r="J23" s="92"/>
    </row>
    <row r="24" spans="1:10" ht="90" x14ac:dyDescent="0.25">
      <c r="A24" s="13"/>
      <c r="B24" s="8" t="s">
        <v>207</v>
      </c>
      <c r="C24" s="9" t="s">
        <v>21</v>
      </c>
      <c r="D24" s="10"/>
      <c r="E24" s="11">
        <v>750</v>
      </c>
      <c r="F24" s="11">
        <v>618.4</v>
      </c>
      <c r="G24" s="12">
        <v>779.01</v>
      </c>
      <c r="H24" s="11">
        <v>742</v>
      </c>
      <c r="I24" s="11">
        <v>772</v>
      </c>
      <c r="J24" s="11">
        <v>803</v>
      </c>
    </row>
    <row r="25" spans="1:10" ht="90" x14ac:dyDescent="0.25">
      <c r="A25" s="13" t="s">
        <v>22</v>
      </c>
      <c r="B25" s="8" t="s">
        <v>31</v>
      </c>
      <c r="C25" s="9" t="s">
        <v>21</v>
      </c>
      <c r="D25" s="10" t="s">
        <v>26</v>
      </c>
      <c r="E25" s="11">
        <v>750</v>
      </c>
      <c r="F25" s="11">
        <v>618.4</v>
      </c>
      <c r="G25" s="12">
        <v>779.01</v>
      </c>
      <c r="H25" s="11">
        <v>742</v>
      </c>
      <c r="I25" s="11">
        <v>772</v>
      </c>
      <c r="J25" s="11">
        <v>803</v>
      </c>
    </row>
    <row r="26" spans="1:10" ht="135" x14ac:dyDescent="0.25">
      <c r="A26" s="14"/>
      <c r="B26" s="8" t="s">
        <v>280</v>
      </c>
      <c r="C26" s="9" t="s">
        <v>265</v>
      </c>
      <c r="D26" s="14"/>
      <c r="E26" s="11">
        <v>3374</v>
      </c>
      <c r="F26" s="11">
        <v>733.2</v>
      </c>
      <c r="G26" s="12">
        <v>1001.58</v>
      </c>
      <c r="H26" s="11">
        <v>1044</v>
      </c>
      <c r="I26" s="11">
        <v>1086</v>
      </c>
      <c r="J26" s="11">
        <v>1129</v>
      </c>
    </row>
    <row r="27" spans="1:10" ht="135" x14ac:dyDescent="0.25">
      <c r="A27" s="13" t="s">
        <v>265</v>
      </c>
      <c r="B27" s="8" t="s">
        <v>266</v>
      </c>
      <c r="C27" s="9" t="s">
        <v>265</v>
      </c>
      <c r="D27" s="10" t="s">
        <v>26</v>
      </c>
      <c r="E27" s="11">
        <v>3374</v>
      </c>
      <c r="F27" s="11">
        <v>733.2</v>
      </c>
      <c r="G27" s="12">
        <v>1001.58</v>
      </c>
      <c r="H27" s="11">
        <v>1044</v>
      </c>
      <c r="I27" s="11">
        <v>1086</v>
      </c>
      <c r="J27" s="11">
        <v>1129</v>
      </c>
    </row>
    <row r="28" spans="1:10" ht="90" x14ac:dyDescent="0.25">
      <c r="A28" s="13"/>
      <c r="B28" s="15" t="s">
        <v>282</v>
      </c>
      <c r="C28" s="16" t="s">
        <v>281</v>
      </c>
      <c r="D28" s="10"/>
      <c r="E28" s="11">
        <v>0</v>
      </c>
      <c r="F28" s="11">
        <v>328.6</v>
      </c>
      <c r="G28" s="12">
        <v>408.05</v>
      </c>
      <c r="H28" s="11">
        <v>684</v>
      </c>
      <c r="I28" s="11">
        <v>711</v>
      </c>
      <c r="J28" s="11">
        <v>740</v>
      </c>
    </row>
    <row r="29" spans="1:10" ht="90" x14ac:dyDescent="0.25">
      <c r="A29" s="16" t="s">
        <v>281</v>
      </c>
      <c r="B29" s="15" t="s">
        <v>283</v>
      </c>
      <c r="C29" s="16" t="s">
        <v>281</v>
      </c>
      <c r="D29" s="10" t="s">
        <v>26</v>
      </c>
      <c r="E29" s="11">
        <v>0</v>
      </c>
      <c r="F29" s="11">
        <v>328.6</v>
      </c>
      <c r="G29" s="12">
        <v>408.5</v>
      </c>
      <c r="H29" s="11">
        <v>684</v>
      </c>
      <c r="I29" s="11">
        <v>711</v>
      </c>
      <c r="J29" s="11">
        <v>740</v>
      </c>
    </row>
    <row r="30" spans="1:10" ht="105" x14ac:dyDescent="0.25">
      <c r="B30" s="15" t="s">
        <v>319</v>
      </c>
      <c r="C30" s="16" t="s">
        <v>320</v>
      </c>
      <c r="D30" s="10"/>
      <c r="E30" s="11">
        <v>0</v>
      </c>
      <c r="F30" s="11">
        <v>169.9</v>
      </c>
      <c r="G30" s="12">
        <v>222.57</v>
      </c>
      <c r="H30" s="11">
        <v>1536</v>
      </c>
      <c r="I30" s="11">
        <v>1597</v>
      </c>
      <c r="J30" s="11">
        <v>1661</v>
      </c>
    </row>
    <row r="31" spans="1:10" ht="105" x14ac:dyDescent="0.25">
      <c r="A31" s="16" t="s">
        <v>320</v>
      </c>
      <c r="B31" s="15" t="s">
        <v>319</v>
      </c>
      <c r="C31" s="16" t="s">
        <v>320</v>
      </c>
      <c r="D31" s="10" t="s">
        <v>26</v>
      </c>
      <c r="E31" s="11">
        <v>0</v>
      </c>
      <c r="F31" s="11">
        <v>169.9</v>
      </c>
      <c r="G31" s="12">
        <v>222.57</v>
      </c>
      <c r="H31" s="11">
        <v>1536</v>
      </c>
      <c r="I31" s="11">
        <v>1597</v>
      </c>
      <c r="J31" s="11">
        <v>1661</v>
      </c>
    </row>
    <row r="32" spans="1:10" ht="105" x14ac:dyDescent="0.25">
      <c r="A32" s="16"/>
      <c r="B32" s="15" t="s">
        <v>344</v>
      </c>
      <c r="C32" s="16" t="s">
        <v>343</v>
      </c>
      <c r="D32" s="10"/>
      <c r="E32" s="11">
        <v>0</v>
      </c>
      <c r="F32" s="11">
        <v>80806.8</v>
      </c>
      <c r="G32" s="12">
        <v>106056.58</v>
      </c>
      <c r="H32" s="11">
        <v>115482</v>
      </c>
      <c r="I32" s="11">
        <v>120101</v>
      </c>
      <c r="J32" s="11">
        <v>124905</v>
      </c>
    </row>
    <row r="33" spans="1:10" ht="105" x14ac:dyDescent="0.25">
      <c r="A33" s="16" t="s">
        <v>343</v>
      </c>
      <c r="B33" s="15" t="s">
        <v>344</v>
      </c>
      <c r="C33" s="16" t="s">
        <v>343</v>
      </c>
      <c r="D33" s="10" t="s">
        <v>26</v>
      </c>
      <c r="E33" s="11">
        <v>0</v>
      </c>
      <c r="F33" s="11">
        <v>80806.8</v>
      </c>
      <c r="G33" s="12">
        <v>106056.58</v>
      </c>
      <c r="H33" s="11">
        <v>115482</v>
      </c>
      <c r="I33" s="11">
        <v>120101</v>
      </c>
      <c r="J33" s="11">
        <v>124905</v>
      </c>
    </row>
    <row r="34" spans="1:10" x14ac:dyDescent="0.25">
      <c r="A34" s="6" t="s">
        <v>32</v>
      </c>
      <c r="B34" s="8"/>
      <c r="C34" s="9"/>
      <c r="D34" s="10"/>
      <c r="E34" s="11"/>
      <c r="F34" s="11"/>
      <c r="G34" s="12"/>
      <c r="H34" s="11"/>
      <c r="I34" s="11"/>
      <c r="J34" s="11"/>
    </row>
    <row r="35" spans="1:10" ht="90" x14ac:dyDescent="0.25">
      <c r="A35" s="13"/>
      <c r="B35" s="8" t="s">
        <v>41</v>
      </c>
      <c r="C35" s="9" t="s">
        <v>33</v>
      </c>
      <c r="D35" s="10"/>
      <c r="E35" s="11">
        <v>11827</v>
      </c>
      <c r="F35" s="11">
        <v>9462.2000000000007</v>
      </c>
      <c r="G35" s="12">
        <v>11538.59</v>
      </c>
      <c r="H35" s="11">
        <v>12587.1</v>
      </c>
      <c r="I35" s="11">
        <v>17361.099999999999</v>
      </c>
      <c r="J35" s="11">
        <v>18081.8</v>
      </c>
    </row>
    <row r="36" spans="1:10" ht="120" x14ac:dyDescent="0.25">
      <c r="A36" s="13" t="s">
        <v>34</v>
      </c>
      <c r="B36" s="8" t="s">
        <v>42</v>
      </c>
      <c r="C36" s="9" t="s">
        <v>34</v>
      </c>
      <c r="D36" s="10" t="s">
        <v>45</v>
      </c>
      <c r="E36" s="17">
        <v>11827</v>
      </c>
      <c r="F36" s="11">
        <v>9462.2000000000007</v>
      </c>
      <c r="G36" s="12">
        <v>11538.59</v>
      </c>
      <c r="H36" s="11">
        <v>12587.1</v>
      </c>
      <c r="I36" s="11">
        <v>17361.099999999999</v>
      </c>
      <c r="J36" s="11">
        <v>18081.8</v>
      </c>
    </row>
    <row r="37" spans="1:10" ht="105" x14ac:dyDescent="0.25">
      <c r="A37" s="13"/>
      <c r="B37" s="8" t="s">
        <v>43</v>
      </c>
      <c r="C37" s="9" t="s">
        <v>35</v>
      </c>
      <c r="D37" s="10"/>
      <c r="E37" s="11">
        <v>68</v>
      </c>
      <c r="F37" s="11">
        <v>55</v>
      </c>
      <c r="G37" s="12">
        <v>68.239999999999995</v>
      </c>
      <c r="H37" s="11">
        <v>59.7</v>
      </c>
      <c r="I37" s="11">
        <v>81.599999999999994</v>
      </c>
      <c r="J37" s="11">
        <v>84.9</v>
      </c>
    </row>
    <row r="38" spans="1:10" ht="135" x14ac:dyDescent="0.25">
      <c r="A38" s="13" t="s">
        <v>36</v>
      </c>
      <c r="B38" s="8" t="s">
        <v>44</v>
      </c>
      <c r="C38" s="9" t="s">
        <v>36</v>
      </c>
      <c r="D38" s="10" t="s">
        <v>45</v>
      </c>
      <c r="E38" s="11">
        <v>68</v>
      </c>
      <c r="F38" s="11">
        <v>55</v>
      </c>
      <c r="G38" s="12">
        <v>65.959999999999994</v>
      </c>
      <c r="H38" s="11">
        <v>59.7</v>
      </c>
      <c r="I38" s="11">
        <v>81.599999999999994</v>
      </c>
      <c r="J38" s="11">
        <v>84.9</v>
      </c>
    </row>
    <row r="39" spans="1:10" ht="90" x14ac:dyDescent="0.25">
      <c r="A39" s="13"/>
      <c r="B39" s="8" t="s">
        <v>46</v>
      </c>
      <c r="C39" s="9" t="s">
        <v>37</v>
      </c>
      <c r="D39" s="10"/>
      <c r="E39" s="17">
        <v>12282</v>
      </c>
      <c r="F39" s="11">
        <v>10075</v>
      </c>
      <c r="G39" s="12">
        <v>12286.9</v>
      </c>
      <c r="H39" s="11">
        <v>12583.9</v>
      </c>
      <c r="I39" s="11">
        <v>17233.400000000001</v>
      </c>
      <c r="J39" s="11">
        <v>17951.2</v>
      </c>
    </row>
    <row r="40" spans="1:10" ht="120" x14ac:dyDescent="0.25">
      <c r="A40" s="13" t="s">
        <v>38</v>
      </c>
      <c r="B40" s="8" t="s">
        <v>47</v>
      </c>
      <c r="C40" s="13" t="s">
        <v>38</v>
      </c>
      <c r="D40" s="10" t="s">
        <v>45</v>
      </c>
      <c r="E40" s="11">
        <v>12282</v>
      </c>
      <c r="F40" s="11">
        <v>10075</v>
      </c>
      <c r="G40" s="12">
        <v>12286.9</v>
      </c>
      <c r="H40" s="11">
        <v>12583.9</v>
      </c>
      <c r="I40" s="11">
        <v>17233.400000000001</v>
      </c>
      <c r="J40" s="11">
        <v>17951.2</v>
      </c>
    </row>
    <row r="41" spans="1:10" ht="90" x14ac:dyDescent="0.25">
      <c r="A41" s="13"/>
      <c r="B41" s="8" t="s">
        <v>48</v>
      </c>
      <c r="C41" s="9" t="s">
        <v>39</v>
      </c>
      <c r="D41" s="10"/>
      <c r="E41" s="11">
        <v>-1431.9</v>
      </c>
      <c r="F41" s="11">
        <v>-941.5</v>
      </c>
      <c r="G41" s="12">
        <v>-1148.6300000000001</v>
      </c>
      <c r="H41" s="11">
        <v>-929.7</v>
      </c>
      <c r="I41" s="11">
        <v>-1224.5</v>
      </c>
      <c r="J41" s="11">
        <v>-1224.5</v>
      </c>
    </row>
    <row r="42" spans="1:10" ht="120" x14ac:dyDescent="0.25">
      <c r="A42" s="13" t="s">
        <v>40</v>
      </c>
      <c r="B42" s="8" t="s">
        <v>49</v>
      </c>
      <c r="C42" s="13" t="s">
        <v>40</v>
      </c>
      <c r="D42" s="10" t="s">
        <v>45</v>
      </c>
      <c r="E42" s="11">
        <v>-1431.9</v>
      </c>
      <c r="F42" s="11">
        <v>-941.5</v>
      </c>
      <c r="G42" s="12">
        <v>-1148.6300000000001</v>
      </c>
      <c r="H42" s="11">
        <v>-929.7</v>
      </c>
      <c r="I42" s="11">
        <v>-1224.5</v>
      </c>
      <c r="J42" s="11">
        <v>-1224.5</v>
      </c>
    </row>
    <row r="43" spans="1:10" x14ac:dyDescent="0.25">
      <c r="A43" s="6" t="s">
        <v>50</v>
      </c>
      <c r="B43" s="8"/>
      <c r="C43" s="18"/>
      <c r="D43" s="10"/>
      <c r="E43" s="11"/>
      <c r="F43" s="11"/>
      <c r="G43" s="12"/>
      <c r="H43" s="11"/>
      <c r="I43" s="11"/>
      <c r="J43" s="11"/>
    </row>
    <row r="44" spans="1:10" ht="30" x14ac:dyDescent="0.25">
      <c r="A44" s="7"/>
      <c r="B44" s="8" t="s">
        <v>71</v>
      </c>
      <c r="C44" s="13" t="s">
        <v>51</v>
      </c>
      <c r="D44" s="10"/>
      <c r="E44" s="11"/>
      <c r="F44" s="11"/>
      <c r="G44" s="12"/>
      <c r="H44" s="11"/>
      <c r="I44" s="11"/>
      <c r="J44" s="11"/>
    </row>
    <row r="45" spans="1:10" ht="45" x14ac:dyDescent="0.25">
      <c r="A45" s="13" t="s">
        <v>52</v>
      </c>
      <c r="B45" s="80" t="s">
        <v>72</v>
      </c>
      <c r="C45" s="96" t="s">
        <v>51</v>
      </c>
      <c r="D45" s="82" t="s">
        <v>26</v>
      </c>
      <c r="E45" s="90">
        <v>53247</v>
      </c>
      <c r="F45" s="90">
        <v>49832.3</v>
      </c>
      <c r="G45" s="97">
        <v>50753.52</v>
      </c>
      <c r="H45" s="90">
        <v>63012.6</v>
      </c>
      <c r="I45" s="90">
        <v>54099</v>
      </c>
      <c r="J45" s="90">
        <v>56263</v>
      </c>
    </row>
    <row r="46" spans="1:10" ht="30" x14ac:dyDescent="0.25">
      <c r="A46" s="13" t="s">
        <v>53</v>
      </c>
      <c r="B46" s="80"/>
      <c r="C46" s="96"/>
      <c r="D46" s="82"/>
      <c r="E46" s="92"/>
      <c r="F46" s="92"/>
      <c r="G46" s="98"/>
      <c r="H46" s="92"/>
      <c r="I46" s="92"/>
      <c r="J46" s="92"/>
    </row>
    <row r="47" spans="1:10" ht="45" x14ac:dyDescent="0.25">
      <c r="A47" s="13"/>
      <c r="B47" s="8" t="s">
        <v>69</v>
      </c>
      <c r="C47" s="13" t="s">
        <v>55</v>
      </c>
      <c r="D47" s="10"/>
      <c r="E47" s="11">
        <v>31272</v>
      </c>
      <c r="F47" s="11">
        <v>27874.2</v>
      </c>
      <c r="G47" s="19">
        <v>27860.98</v>
      </c>
      <c r="H47" s="11">
        <v>36027</v>
      </c>
      <c r="I47" s="11">
        <v>30930.400000000001</v>
      </c>
      <c r="J47" s="11">
        <v>32167.599999999999</v>
      </c>
    </row>
    <row r="48" spans="1:10" ht="45" x14ac:dyDescent="0.25">
      <c r="A48" s="13" t="s">
        <v>56</v>
      </c>
      <c r="B48" s="80" t="s">
        <v>70</v>
      </c>
      <c r="C48" s="81" t="s">
        <v>55</v>
      </c>
      <c r="D48" s="82" t="s">
        <v>26</v>
      </c>
      <c r="E48" s="90">
        <v>31272</v>
      </c>
      <c r="F48" s="90">
        <v>27874.2</v>
      </c>
      <c r="G48" s="97">
        <v>27860.9</v>
      </c>
      <c r="H48" s="90">
        <v>36027</v>
      </c>
      <c r="I48" s="90">
        <v>30930.400000000001</v>
      </c>
      <c r="J48" s="90">
        <v>32167.599999999999</v>
      </c>
    </row>
    <row r="49" spans="1:10" ht="30" x14ac:dyDescent="0.25">
      <c r="A49" s="13" t="s">
        <v>57</v>
      </c>
      <c r="B49" s="80"/>
      <c r="C49" s="81"/>
      <c r="D49" s="82"/>
      <c r="E49" s="91"/>
      <c r="F49" s="91"/>
      <c r="G49" s="99"/>
      <c r="H49" s="91"/>
      <c r="I49" s="91"/>
      <c r="J49" s="91"/>
    </row>
    <row r="50" spans="1:10" ht="45" x14ac:dyDescent="0.25">
      <c r="A50" s="13" t="s">
        <v>54</v>
      </c>
      <c r="B50" s="80"/>
      <c r="C50" s="81"/>
      <c r="D50" s="82"/>
      <c r="E50" s="92"/>
      <c r="F50" s="92"/>
      <c r="G50" s="98"/>
      <c r="H50" s="92"/>
      <c r="I50" s="92"/>
      <c r="J50" s="92"/>
    </row>
    <row r="51" spans="1:10" ht="30" x14ac:dyDescent="0.25">
      <c r="A51" s="7"/>
      <c r="B51" s="8" t="s">
        <v>73</v>
      </c>
      <c r="C51" s="13" t="s">
        <v>58</v>
      </c>
      <c r="D51" s="10"/>
      <c r="E51" s="11">
        <v>0</v>
      </c>
      <c r="F51" s="11">
        <v>35.4</v>
      </c>
      <c r="G51" s="12">
        <v>0</v>
      </c>
      <c r="H51" s="11">
        <v>0</v>
      </c>
      <c r="I51" s="11">
        <v>0</v>
      </c>
      <c r="J51" s="11">
        <v>0</v>
      </c>
    </row>
    <row r="52" spans="1:10" ht="30" x14ac:dyDescent="0.25">
      <c r="A52" s="13" t="s">
        <v>59</v>
      </c>
      <c r="B52" s="80" t="s">
        <v>74</v>
      </c>
      <c r="C52" s="81" t="s">
        <v>58</v>
      </c>
      <c r="D52" s="82" t="s">
        <v>26</v>
      </c>
      <c r="E52" s="90">
        <v>0</v>
      </c>
      <c r="F52" s="90">
        <v>35.4</v>
      </c>
      <c r="G52" s="93">
        <v>0</v>
      </c>
      <c r="H52" s="90">
        <v>0</v>
      </c>
      <c r="I52" s="90">
        <v>0</v>
      </c>
      <c r="J52" s="90">
        <v>0</v>
      </c>
    </row>
    <row r="53" spans="1:10" x14ac:dyDescent="0.25">
      <c r="A53" s="13" t="s">
        <v>60</v>
      </c>
      <c r="B53" s="80"/>
      <c r="C53" s="81"/>
      <c r="D53" s="82"/>
      <c r="E53" s="91"/>
      <c r="F53" s="91"/>
      <c r="G53" s="94"/>
      <c r="H53" s="91"/>
      <c r="I53" s="91"/>
      <c r="J53" s="91"/>
    </row>
    <row r="54" spans="1:10" ht="30" x14ac:dyDescent="0.25">
      <c r="A54" s="13" t="s">
        <v>61</v>
      </c>
      <c r="B54" s="80"/>
      <c r="C54" s="81"/>
      <c r="D54" s="82"/>
      <c r="E54" s="91"/>
      <c r="F54" s="91"/>
      <c r="G54" s="94"/>
      <c r="H54" s="91"/>
      <c r="I54" s="91"/>
      <c r="J54" s="91"/>
    </row>
    <row r="55" spans="1:10" x14ac:dyDescent="0.25">
      <c r="A55" s="13" t="s">
        <v>62</v>
      </c>
      <c r="B55" s="80"/>
      <c r="C55" s="81"/>
      <c r="D55" s="82"/>
      <c r="E55" s="92"/>
      <c r="F55" s="92"/>
      <c r="G55" s="95"/>
      <c r="H55" s="92"/>
      <c r="I55" s="92"/>
      <c r="J55" s="92"/>
    </row>
    <row r="56" spans="1:10" x14ac:dyDescent="0.25">
      <c r="A56" s="7"/>
      <c r="B56" s="8" t="s">
        <v>75</v>
      </c>
      <c r="C56" s="13" t="s">
        <v>63</v>
      </c>
      <c r="D56" s="10"/>
      <c r="E56" s="11">
        <v>0</v>
      </c>
      <c r="F56" s="11">
        <v>6</v>
      </c>
      <c r="G56" s="12">
        <v>0</v>
      </c>
      <c r="H56" s="11">
        <v>0</v>
      </c>
      <c r="I56" s="11">
        <v>0</v>
      </c>
      <c r="J56" s="11">
        <v>0</v>
      </c>
    </row>
    <row r="57" spans="1:10" x14ac:dyDescent="0.25">
      <c r="A57" s="13" t="s">
        <v>63</v>
      </c>
      <c r="B57" s="80" t="s">
        <v>76</v>
      </c>
      <c r="C57" s="81" t="s">
        <v>63</v>
      </c>
      <c r="D57" s="82" t="s">
        <v>26</v>
      </c>
      <c r="E57" s="90">
        <v>0</v>
      </c>
      <c r="F57" s="90">
        <v>6</v>
      </c>
      <c r="G57" s="93">
        <v>0</v>
      </c>
      <c r="H57" s="90">
        <v>0</v>
      </c>
      <c r="I57" s="90">
        <v>0</v>
      </c>
      <c r="J57" s="90">
        <v>0</v>
      </c>
    </row>
    <row r="58" spans="1:10" ht="30" x14ac:dyDescent="0.25">
      <c r="A58" s="13" t="s">
        <v>64</v>
      </c>
      <c r="B58" s="80"/>
      <c r="C58" s="81"/>
      <c r="D58" s="82"/>
      <c r="E58" s="91"/>
      <c r="F58" s="91"/>
      <c r="G58" s="94"/>
      <c r="H58" s="91"/>
      <c r="I58" s="91"/>
      <c r="J58" s="91"/>
    </row>
    <row r="59" spans="1:10" x14ac:dyDescent="0.25">
      <c r="A59" s="13" t="s">
        <v>65</v>
      </c>
      <c r="B59" s="80"/>
      <c r="C59" s="81"/>
      <c r="D59" s="82"/>
      <c r="E59" s="91"/>
      <c r="F59" s="91"/>
      <c r="G59" s="94"/>
      <c r="H59" s="91"/>
      <c r="I59" s="91"/>
      <c r="J59" s="91"/>
    </row>
    <row r="60" spans="1:10" ht="30" x14ac:dyDescent="0.25">
      <c r="A60" s="13" t="s">
        <v>66</v>
      </c>
      <c r="B60" s="80"/>
      <c r="C60" s="81"/>
      <c r="D60" s="82"/>
      <c r="E60" s="92"/>
      <c r="F60" s="92"/>
      <c r="G60" s="95"/>
      <c r="H60" s="92"/>
      <c r="I60" s="92"/>
      <c r="J60" s="92"/>
    </row>
    <row r="61" spans="1:10" ht="30" x14ac:dyDescent="0.25">
      <c r="A61" s="20"/>
      <c r="B61" s="21" t="s">
        <v>77</v>
      </c>
      <c r="C61" s="13" t="s">
        <v>67</v>
      </c>
      <c r="D61" s="10"/>
      <c r="E61" s="11">
        <v>23271</v>
      </c>
      <c r="F61" s="11">
        <v>15319.6</v>
      </c>
      <c r="G61" s="12">
        <v>23271</v>
      </c>
      <c r="H61" s="11">
        <v>17328.3</v>
      </c>
      <c r="I61" s="11">
        <v>18021.5</v>
      </c>
      <c r="J61" s="11">
        <v>18742.3</v>
      </c>
    </row>
    <row r="62" spans="1:10" ht="75" x14ac:dyDescent="0.25">
      <c r="A62" s="13" t="s">
        <v>68</v>
      </c>
      <c r="B62" s="21" t="s">
        <v>78</v>
      </c>
      <c r="C62" s="13" t="s">
        <v>67</v>
      </c>
      <c r="D62" s="10" t="s">
        <v>26</v>
      </c>
      <c r="E62" s="11">
        <v>23271</v>
      </c>
      <c r="F62" s="11">
        <v>15319.6</v>
      </c>
      <c r="G62" s="12">
        <v>23271</v>
      </c>
      <c r="H62" s="11">
        <v>17328.3</v>
      </c>
      <c r="I62" s="11">
        <v>18021.5</v>
      </c>
      <c r="J62" s="11">
        <v>18742.3</v>
      </c>
    </row>
    <row r="63" spans="1:10" x14ac:dyDescent="0.25">
      <c r="A63" s="22" t="s">
        <v>79</v>
      </c>
      <c r="B63" s="8"/>
      <c r="C63" s="10"/>
      <c r="D63" s="10"/>
      <c r="E63" s="11"/>
      <c r="F63" s="11"/>
      <c r="G63" s="12"/>
      <c r="H63" s="11"/>
      <c r="I63" s="11"/>
      <c r="J63" s="11"/>
    </row>
    <row r="64" spans="1:10" x14ac:dyDescent="0.25">
      <c r="A64" s="7"/>
      <c r="B64" s="8" t="s">
        <v>94</v>
      </c>
      <c r="C64" s="13" t="s">
        <v>80</v>
      </c>
      <c r="D64" s="10"/>
      <c r="E64" s="11">
        <v>12251</v>
      </c>
      <c r="F64" s="11">
        <v>6612.2</v>
      </c>
      <c r="G64" s="12">
        <v>12251</v>
      </c>
      <c r="H64" s="11">
        <v>12740.5</v>
      </c>
      <c r="I64" s="11">
        <v>13250.2</v>
      </c>
      <c r="J64" s="11">
        <v>13780.2</v>
      </c>
    </row>
    <row r="65" spans="1:10" ht="30" x14ac:dyDescent="0.25">
      <c r="A65" s="13" t="s">
        <v>81</v>
      </c>
      <c r="B65" s="80" t="s">
        <v>95</v>
      </c>
      <c r="C65" s="81" t="s">
        <v>80</v>
      </c>
      <c r="D65" s="82" t="s">
        <v>26</v>
      </c>
      <c r="E65" s="90">
        <v>12251</v>
      </c>
      <c r="F65" s="90">
        <v>6612.2</v>
      </c>
      <c r="G65" s="93">
        <v>12251</v>
      </c>
      <c r="H65" s="90">
        <v>12740.5</v>
      </c>
      <c r="I65" s="90">
        <v>13250.2</v>
      </c>
      <c r="J65" s="90">
        <v>13780.2</v>
      </c>
    </row>
    <row r="66" spans="1:10" ht="45" x14ac:dyDescent="0.25">
      <c r="A66" s="13" t="s">
        <v>82</v>
      </c>
      <c r="B66" s="80"/>
      <c r="C66" s="81"/>
      <c r="D66" s="82"/>
      <c r="E66" s="91"/>
      <c r="F66" s="91"/>
      <c r="G66" s="94"/>
      <c r="H66" s="91"/>
      <c r="I66" s="91"/>
      <c r="J66" s="91"/>
    </row>
    <row r="67" spans="1:10" ht="30" x14ac:dyDescent="0.25">
      <c r="A67" s="13" t="s">
        <v>83</v>
      </c>
      <c r="B67" s="80"/>
      <c r="C67" s="81"/>
      <c r="D67" s="82"/>
      <c r="E67" s="92"/>
      <c r="F67" s="92"/>
      <c r="G67" s="95"/>
      <c r="H67" s="92"/>
      <c r="I67" s="92"/>
      <c r="J67" s="92"/>
    </row>
    <row r="68" spans="1:10" x14ac:dyDescent="0.25">
      <c r="A68" s="7"/>
      <c r="B68" s="8" t="s">
        <v>96</v>
      </c>
      <c r="C68" s="13" t="s">
        <v>84</v>
      </c>
      <c r="D68" s="10"/>
      <c r="E68" s="11">
        <v>13168</v>
      </c>
      <c r="F68" s="11">
        <v>13027.9</v>
      </c>
      <c r="G68" s="19">
        <v>13168</v>
      </c>
      <c r="H68" s="11">
        <v>13167.5</v>
      </c>
      <c r="I68" s="11">
        <v>13167.5</v>
      </c>
      <c r="J68" s="11">
        <v>13167.5</v>
      </c>
    </row>
    <row r="69" spans="1:10" ht="30" x14ac:dyDescent="0.25">
      <c r="A69" s="13" t="s">
        <v>85</v>
      </c>
      <c r="B69" s="80" t="s">
        <v>97</v>
      </c>
      <c r="C69" s="81" t="s">
        <v>84</v>
      </c>
      <c r="D69" s="82" t="s">
        <v>26</v>
      </c>
      <c r="E69" s="90">
        <v>13168</v>
      </c>
      <c r="F69" s="90">
        <v>13027.9</v>
      </c>
      <c r="G69" s="97">
        <v>13168</v>
      </c>
      <c r="H69" s="90">
        <v>13167.5</v>
      </c>
      <c r="I69" s="90">
        <v>13167.5</v>
      </c>
      <c r="J69" s="90">
        <v>13167.5</v>
      </c>
    </row>
    <row r="70" spans="1:10" ht="45" x14ac:dyDescent="0.25">
      <c r="A70" s="13" t="s">
        <v>86</v>
      </c>
      <c r="B70" s="80"/>
      <c r="C70" s="81"/>
      <c r="D70" s="82"/>
      <c r="E70" s="91"/>
      <c r="F70" s="91"/>
      <c r="G70" s="99"/>
      <c r="H70" s="91"/>
      <c r="I70" s="91"/>
      <c r="J70" s="91"/>
    </row>
    <row r="71" spans="1:10" ht="30" x14ac:dyDescent="0.25">
      <c r="A71" s="13" t="s">
        <v>87</v>
      </c>
      <c r="B71" s="80"/>
      <c r="C71" s="81"/>
      <c r="D71" s="82"/>
      <c r="E71" s="91"/>
      <c r="F71" s="91"/>
      <c r="G71" s="99"/>
      <c r="H71" s="91"/>
      <c r="I71" s="91"/>
      <c r="J71" s="91"/>
    </row>
    <row r="72" spans="1:10" ht="45" x14ac:dyDescent="0.25">
      <c r="A72" s="13" t="s">
        <v>88</v>
      </c>
      <c r="B72" s="80"/>
      <c r="C72" s="81"/>
      <c r="D72" s="82"/>
      <c r="E72" s="91"/>
      <c r="F72" s="91"/>
      <c r="G72" s="99"/>
      <c r="H72" s="91"/>
      <c r="I72" s="91"/>
      <c r="J72" s="91"/>
    </row>
    <row r="73" spans="1:10" ht="30" x14ac:dyDescent="0.25">
      <c r="A73" s="13" t="s">
        <v>89</v>
      </c>
      <c r="B73" s="80"/>
      <c r="C73" s="81"/>
      <c r="D73" s="82"/>
      <c r="E73" s="92"/>
      <c r="F73" s="92"/>
      <c r="G73" s="98"/>
      <c r="H73" s="92"/>
      <c r="I73" s="92"/>
      <c r="J73" s="92"/>
    </row>
    <row r="74" spans="1:10" x14ac:dyDescent="0.25">
      <c r="A74" s="20"/>
      <c r="B74" s="8" t="s">
        <v>96</v>
      </c>
      <c r="C74" s="13" t="s">
        <v>90</v>
      </c>
      <c r="D74" s="10"/>
      <c r="E74" s="11">
        <v>7979</v>
      </c>
      <c r="F74" s="11">
        <v>3847.7</v>
      </c>
      <c r="G74" s="19">
        <v>7979</v>
      </c>
      <c r="H74" s="11">
        <v>7979</v>
      </c>
      <c r="I74" s="11">
        <v>7979</v>
      </c>
      <c r="J74" s="11">
        <v>7979</v>
      </c>
    </row>
    <row r="75" spans="1:10" ht="30" x14ac:dyDescent="0.25">
      <c r="A75" s="13" t="s">
        <v>91</v>
      </c>
      <c r="B75" s="80" t="s">
        <v>98</v>
      </c>
      <c r="C75" s="81" t="s">
        <v>90</v>
      </c>
      <c r="D75" s="82" t="s">
        <v>26</v>
      </c>
      <c r="E75" s="90">
        <v>7979</v>
      </c>
      <c r="F75" s="90">
        <v>3847.7</v>
      </c>
      <c r="G75" s="97">
        <v>7979</v>
      </c>
      <c r="H75" s="90">
        <v>7979</v>
      </c>
      <c r="I75" s="90">
        <v>7979</v>
      </c>
      <c r="J75" s="90">
        <v>7979</v>
      </c>
    </row>
    <row r="76" spans="1:10" ht="45" x14ac:dyDescent="0.25">
      <c r="A76" s="13" t="s">
        <v>92</v>
      </c>
      <c r="B76" s="80"/>
      <c r="C76" s="81"/>
      <c r="D76" s="82"/>
      <c r="E76" s="91"/>
      <c r="F76" s="91"/>
      <c r="G76" s="99"/>
      <c r="H76" s="91"/>
      <c r="I76" s="91"/>
      <c r="J76" s="91"/>
    </row>
    <row r="77" spans="1:10" ht="30" x14ac:dyDescent="0.25">
      <c r="A77" s="13" t="s">
        <v>93</v>
      </c>
      <c r="B77" s="80"/>
      <c r="C77" s="81"/>
      <c r="D77" s="82"/>
      <c r="E77" s="92"/>
      <c r="F77" s="92"/>
      <c r="G77" s="98"/>
      <c r="H77" s="92"/>
      <c r="I77" s="92"/>
      <c r="J77" s="92"/>
    </row>
    <row r="78" spans="1:10" x14ac:dyDescent="0.25">
      <c r="A78" s="22" t="s">
        <v>99</v>
      </c>
      <c r="B78" s="8"/>
      <c r="C78" s="10"/>
      <c r="D78" s="10"/>
      <c r="E78" s="11"/>
      <c r="F78" s="11"/>
      <c r="G78" s="12"/>
      <c r="H78" s="11"/>
      <c r="I78" s="11"/>
      <c r="J78" s="11"/>
    </row>
    <row r="79" spans="1:10" ht="30" x14ac:dyDescent="0.25">
      <c r="A79" s="7"/>
      <c r="B79" s="8" t="s">
        <v>102</v>
      </c>
      <c r="C79" s="13" t="s">
        <v>100</v>
      </c>
      <c r="D79" s="10"/>
      <c r="E79" s="23">
        <f>E80+E81</f>
        <v>50876</v>
      </c>
      <c r="F79" s="23">
        <f t="shared" ref="F79:J79" si="0">F80+F81</f>
        <v>43380.4</v>
      </c>
      <c r="G79" s="23">
        <f t="shared" si="0"/>
        <v>50876</v>
      </c>
      <c r="H79" s="23">
        <f t="shared" si="0"/>
        <v>53003.8</v>
      </c>
      <c r="I79" s="23">
        <f t="shared" si="0"/>
        <v>55124</v>
      </c>
      <c r="J79" s="23">
        <f t="shared" si="0"/>
        <v>57328.9</v>
      </c>
    </row>
    <row r="80" spans="1:10" ht="75" x14ac:dyDescent="0.25">
      <c r="A80" s="13" t="s">
        <v>101</v>
      </c>
      <c r="B80" s="24" t="s">
        <v>264</v>
      </c>
      <c r="C80" s="81" t="s">
        <v>100</v>
      </c>
      <c r="D80" s="3" t="s">
        <v>26</v>
      </c>
      <c r="E80" s="12">
        <v>50876</v>
      </c>
      <c r="F80" s="12">
        <v>43380.4</v>
      </c>
      <c r="G80" s="12">
        <v>50876</v>
      </c>
      <c r="H80" s="12">
        <v>53003.8</v>
      </c>
      <c r="I80" s="12">
        <v>55124</v>
      </c>
      <c r="J80" s="12">
        <v>57328.9</v>
      </c>
    </row>
    <row r="81" spans="1:10" ht="60" x14ac:dyDescent="0.25">
      <c r="A81" s="25" t="s">
        <v>103</v>
      </c>
      <c r="B81" s="8" t="s">
        <v>106</v>
      </c>
      <c r="C81" s="81"/>
      <c r="D81" s="10" t="s">
        <v>109</v>
      </c>
      <c r="E81" s="12">
        <v>0</v>
      </c>
      <c r="F81" s="11">
        <v>0</v>
      </c>
      <c r="G81" s="12">
        <v>0</v>
      </c>
      <c r="H81" s="11">
        <v>0</v>
      </c>
      <c r="I81" s="11">
        <v>0</v>
      </c>
      <c r="J81" s="11">
        <v>0</v>
      </c>
    </row>
    <row r="82" spans="1:10" ht="60" x14ac:dyDescent="0.25">
      <c r="A82" s="26" t="s">
        <v>104</v>
      </c>
      <c r="B82" s="8" t="s">
        <v>107</v>
      </c>
      <c r="C82" s="81"/>
      <c r="D82" s="10" t="s">
        <v>109</v>
      </c>
      <c r="E82" s="12">
        <v>0</v>
      </c>
      <c r="F82" s="11">
        <v>0</v>
      </c>
      <c r="G82" s="12">
        <v>0</v>
      </c>
      <c r="H82" s="11">
        <v>0</v>
      </c>
      <c r="I82" s="11">
        <v>0</v>
      </c>
      <c r="J82" s="11">
        <v>0</v>
      </c>
    </row>
    <row r="83" spans="1:10" ht="60" x14ac:dyDescent="0.25">
      <c r="A83" s="9" t="s">
        <v>105</v>
      </c>
      <c r="B83" s="8" t="s">
        <v>108</v>
      </c>
      <c r="C83" s="81"/>
      <c r="D83" s="10" t="s">
        <v>109</v>
      </c>
      <c r="E83" s="12">
        <v>0</v>
      </c>
      <c r="F83" s="11">
        <v>0</v>
      </c>
      <c r="G83" s="12">
        <v>0</v>
      </c>
      <c r="H83" s="11">
        <v>0</v>
      </c>
      <c r="I83" s="11">
        <v>0</v>
      </c>
      <c r="J83" s="11">
        <v>0</v>
      </c>
    </row>
    <row r="84" spans="1:10" x14ac:dyDescent="0.25">
      <c r="A84" s="27" t="s">
        <v>110</v>
      </c>
      <c r="B84" s="8"/>
      <c r="C84" s="5"/>
      <c r="D84" s="5"/>
      <c r="E84" s="28"/>
      <c r="F84" s="28"/>
      <c r="G84" s="29"/>
      <c r="H84" s="28"/>
      <c r="I84" s="28"/>
      <c r="J84" s="28"/>
    </row>
    <row r="85" spans="1:10" ht="45" x14ac:dyDescent="0.25">
      <c r="A85" s="9"/>
      <c r="B85" s="30" t="s">
        <v>115</v>
      </c>
      <c r="C85" s="9" t="s">
        <v>111</v>
      </c>
      <c r="D85" s="10"/>
      <c r="E85" s="11">
        <v>0</v>
      </c>
      <c r="F85" s="11">
        <v>0</v>
      </c>
      <c r="G85" s="12">
        <v>0</v>
      </c>
      <c r="H85" s="11">
        <v>0</v>
      </c>
      <c r="I85" s="11">
        <v>0</v>
      </c>
      <c r="J85" s="11">
        <v>0</v>
      </c>
    </row>
    <row r="86" spans="1:10" ht="30" x14ac:dyDescent="0.25">
      <c r="A86" s="13" t="s">
        <v>112</v>
      </c>
      <c r="B86" s="100" t="s">
        <v>116</v>
      </c>
      <c r="C86" s="81" t="s">
        <v>111</v>
      </c>
      <c r="D86" s="82" t="s">
        <v>26</v>
      </c>
      <c r="E86" s="112">
        <v>0</v>
      </c>
      <c r="F86" s="112">
        <v>0</v>
      </c>
      <c r="G86" s="115">
        <v>0</v>
      </c>
      <c r="H86" s="112">
        <v>0</v>
      </c>
      <c r="I86" s="112">
        <v>0</v>
      </c>
      <c r="J86" s="112">
        <v>0</v>
      </c>
    </row>
    <row r="87" spans="1:10" ht="45" x14ac:dyDescent="0.25">
      <c r="A87" s="13" t="s">
        <v>113</v>
      </c>
      <c r="B87" s="100"/>
      <c r="C87" s="81"/>
      <c r="D87" s="82"/>
      <c r="E87" s="113"/>
      <c r="F87" s="113"/>
      <c r="G87" s="116"/>
      <c r="H87" s="113"/>
      <c r="I87" s="113"/>
      <c r="J87" s="113"/>
    </row>
    <row r="88" spans="1:10" ht="60" x14ac:dyDescent="0.25">
      <c r="A88" s="13" t="s">
        <v>114</v>
      </c>
      <c r="B88" s="100"/>
      <c r="C88" s="81"/>
      <c r="D88" s="82"/>
      <c r="E88" s="114"/>
      <c r="F88" s="114"/>
      <c r="G88" s="117"/>
      <c r="H88" s="114"/>
      <c r="I88" s="114"/>
      <c r="J88" s="114"/>
    </row>
    <row r="89" spans="1:10" ht="28.5" x14ac:dyDescent="0.25">
      <c r="A89" s="31" t="s">
        <v>118</v>
      </c>
      <c r="B89" s="7"/>
      <c r="C89" s="10"/>
      <c r="D89" s="10"/>
      <c r="E89" s="11"/>
      <c r="F89" s="11"/>
      <c r="G89" s="12"/>
      <c r="H89" s="11"/>
      <c r="I89" s="11"/>
      <c r="J89" s="11"/>
    </row>
    <row r="90" spans="1:10" ht="30" x14ac:dyDescent="0.25">
      <c r="A90" s="31"/>
      <c r="B90" s="30" t="s">
        <v>119</v>
      </c>
      <c r="C90" s="9" t="s">
        <v>117</v>
      </c>
      <c r="D90" s="10"/>
      <c r="E90" s="23">
        <f t="shared" ref="E90:J90" si="1">E91+E92+E93</f>
        <v>33093.800000000003</v>
      </c>
      <c r="F90" s="23">
        <f t="shared" si="1"/>
        <v>27882.800000000003</v>
      </c>
      <c r="G90" s="23">
        <f t="shared" si="1"/>
        <v>32090</v>
      </c>
      <c r="H90" s="23">
        <f>H91+H92+H93</f>
        <v>33373.5</v>
      </c>
      <c r="I90" s="23">
        <f t="shared" si="1"/>
        <v>34708.199999999997</v>
      </c>
      <c r="J90" s="23">
        <f t="shared" si="1"/>
        <v>35096</v>
      </c>
    </row>
    <row r="91" spans="1:10" ht="90" x14ac:dyDescent="0.25">
      <c r="A91" s="16" t="s">
        <v>120</v>
      </c>
      <c r="B91" s="30" t="s">
        <v>123</v>
      </c>
      <c r="C91" s="81" t="s">
        <v>117</v>
      </c>
      <c r="D91" s="10" t="s">
        <v>126</v>
      </c>
      <c r="E91" s="11">
        <v>21893.8</v>
      </c>
      <c r="F91" s="11">
        <v>18962.900000000001</v>
      </c>
      <c r="G91" s="12">
        <v>21208</v>
      </c>
      <c r="H91" s="11">
        <v>22056</v>
      </c>
      <c r="I91" s="11">
        <v>22938</v>
      </c>
      <c r="J91" s="11">
        <v>22855</v>
      </c>
    </row>
    <row r="92" spans="1:10" ht="90" x14ac:dyDescent="0.25">
      <c r="A92" s="16" t="s">
        <v>121</v>
      </c>
      <c r="B92" s="30" t="s">
        <v>124</v>
      </c>
      <c r="C92" s="81"/>
      <c r="D92" s="10" t="s">
        <v>126</v>
      </c>
      <c r="E92" s="11">
        <v>0</v>
      </c>
      <c r="F92" s="11">
        <v>0</v>
      </c>
      <c r="G92" s="12">
        <v>0</v>
      </c>
      <c r="H92" s="11">
        <v>0</v>
      </c>
      <c r="I92" s="11">
        <v>0</v>
      </c>
      <c r="J92" s="11">
        <v>0</v>
      </c>
    </row>
    <row r="93" spans="1:10" ht="90" x14ac:dyDescent="0.25">
      <c r="A93" s="16" t="s">
        <v>122</v>
      </c>
      <c r="B93" s="30" t="s">
        <v>125</v>
      </c>
      <c r="C93" s="81"/>
      <c r="D93" s="10" t="s">
        <v>126</v>
      </c>
      <c r="E93" s="11">
        <v>11200</v>
      </c>
      <c r="F93" s="11">
        <v>8919.9</v>
      </c>
      <c r="G93" s="12">
        <v>10882</v>
      </c>
      <c r="H93" s="11">
        <v>11317.5</v>
      </c>
      <c r="I93" s="11">
        <v>11770.2</v>
      </c>
      <c r="J93" s="11">
        <v>12241</v>
      </c>
    </row>
    <row r="94" spans="1:10" x14ac:dyDescent="0.25">
      <c r="A94" s="32" t="s">
        <v>127</v>
      </c>
      <c r="B94" s="30"/>
      <c r="C94" s="10"/>
      <c r="D94" s="10"/>
      <c r="E94" s="11"/>
      <c r="F94" s="11"/>
      <c r="G94" s="12"/>
      <c r="H94" s="11"/>
      <c r="I94" s="11"/>
      <c r="J94" s="11"/>
    </row>
    <row r="95" spans="1:10" x14ac:dyDescent="0.25">
      <c r="A95" s="32"/>
      <c r="B95" s="30" t="s">
        <v>133</v>
      </c>
      <c r="C95" s="13" t="s">
        <v>128</v>
      </c>
      <c r="D95" s="10"/>
      <c r="E95" s="11">
        <f>E96+E100</f>
        <v>4494</v>
      </c>
      <c r="F95" s="11">
        <f>F96+F100</f>
        <v>4182.7</v>
      </c>
      <c r="G95" s="12">
        <f>G96+G100</f>
        <v>4054</v>
      </c>
      <c r="H95" s="11">
        <f>H96+H100</f>
        <v>0</v>
      </c>
      <c r="I95" s="11">
        <f t="shared" ref="I95:J95" si="2">I96+I100</f>
        <v>0</v>
      </c>
      <c r="J95" s="11">
        <f t="shared" si="2"/>
        <v>0</v>
      </c>
    </row>
    <row r="96" spans="1:10" x14ac:dyDescent="0.25">
      <c r="A96" s="13" t="s">
        <v>129</v>
      </c>
      <c r="B96" s="100" t="s">
        <v>134</v>
      </c>
      <c r="C96" s="81" t="s">
        <v>128</v>
      </c>
      <c r="D96" s="102" t="s">
        <v>135</v>
      </c>
      <c r="E96" s="90">
        <v>582</v>
      </c>
      <c r="F96" s="90">
        <v>373.6</v>
      </c>
      <c r="G96" s="93">
        <v>362.02</v>
      </c>
      <c r="H96" s="90">
        <v>0</v>
      </c>
      <c r="I96" s="90">
        <v>0</v>
      </c>
      <c r="J96" s="90">
        <v>0</v>
      </c>
    </row>
    <row r="97" spans="1:12" x14ac:dyDescent="0.25">
      <c r="A97" s="13" t="s">
        <v>130</v>
      </c>
      <c r="B97" s="100"/>
      <c r="C97" s="81"/>
      <c r="D97" s="103"/>
      <c r="E97" s="91"/>
      <c r="F97" s="91"/>
      <c r="G97" s="94"/>
      <c r="H97" s="91"/>
      <c r="I97" s="91"/>
      <c r="J97" s="91"/>
    </row>
    <row r="98" spans="1:12" x14ac:dyDescent="0.25">
      <c r="A98" s="13" t="s">
        <v>131</v>
      </c>
      <c r="B98" s="100"/>
      <c r="C98" s="81"/>
      <c r="D98" s="103"/>
      <c r="E98" s="91"/>
      <c r="F98" s="91"/>
      <c r="G98" s="94"/>
      <c r="H98" s="91"/>
      <c r="I98" s="91"/>
      <c r="J98" s="91"/>
    </row>
    <row r="99" spans="1:12" x14ac:dyDescent="0.25">
      <c r="A99" s="13" t="s">
        <v>132</v>
      </c>
      <c r="B99" s="100"/>
      <c r="C99" s="81"/>
      <c r="D99" s="103"/>
      <c r="E99" s="92"/>
      <c r="F99" s="92"/>
      <c r="G99" s="95"/>
      <c r="H99" s="92"/>
      <c r="I99" s="92"/>
      <c r="J99" s="92"/>
      <c r="K99" s="33"/>
      <c r="L99" s="33"/>
    </row>
    <row r="100" spans="1:12" ht="30" x14ac:dyDescent="0.25">
      <c r="A100" s="13"/>
      <c r="B100" s="30" t="s">
        <v>210</v>
      </c>
      <c r="C100" s="9" t="s">
        <v>130</v>
      </c>
      <c r="D100" s="104"/>
      <c r="E100" s="34">
        <v>3912</v>
      </c>
      <c r="F100" s="34">
        <v>3809.1</v>
      </c>
      <c r="G100" s="35">
        <v>3691.98</v>
      </c>
      <c r="H100" s="34">
        <v>0</v>
      </c>
      <c r="I100" s="34">
        <v>0</v>
      </c>
      <c r="J100" s="34">
        <v>0</v>
      </c>
      <c r="K100" s="33"/>
      <c r="L100" s="33"/>
    </row>
    <row r="101" spans="1:12" x14ac:dyDescent="0.25">
      <c r="A101" s="32" t="s">
        <v>136</v>
      </c>
      <c r="B101" s="30"/>
      <c r="C101" s="10"/>
      <c r="D101" s="10"/>
      <c r="E101" s="11"/>
      <c r="F101" s="11"/>
      <c r="G101" s="12"/>
      <c r="H101" s="11"/>
      <c r="I101" s="11"/>
      <c r="J101" s="11"/>
      <c r="K101" s="33"/>
      <c r="L101" s="33"/>
    </row>
    <row r="102" spans="1:12" ht="30" x14ac:dyDescent="0.25">
      <c r="A102" s="10"/>
      <c r="B102" s="30" t="s">
        <v>138</v>
      </c>
      <c r="C102" s="36" t="s">
        <v>137</v>
      </c>
      <c r="D102" s="10"/>
      <c r="E102" s="37">
        <f>E103+E108</f>
        <v>68172.2</v>
      </c>
      <c r="F102" s="37">
        <f>F103+F108</f>
        <v>53395.3</v>
      </c>
      <c r="G102" s="23">
        <f>G103+G108</f>
        <v>68172.2</v>
      </c>
      <c r="H102" s="37">
        <f>H103+H108</f>
        <v>66050</v>
      </c>
      <c r="I102" s="37">
        <f t="shared" ref="I102:J102" si="3">I103+I108</f>
        <v>66050</v>
      </c>
      <c r="J102" s="37">
        <f t="shared" si="3"/>
        <v>66050</v>
      </c>
      <c r="K102" s="38"/>
      <c r="L102" s="38"/>
    </row>
    <row r="103" spans="1:12" x14ac:dyDescent="0.25">
      <c r="A103" s="36" t="s">
        <v>139</v>
      </c>
      <c r="B103" s="30" t="s">
        <v>140</v>
      </c>
      <c r="C103" s="82" t="s">
        <v>139</v>
      </c>
      <c r="D103" s="10"/>
      <c r="E103" s="11">
        <f>E104+E105+E106+E107</f>
        <v>67050</v>
      </c>
      <c r="F103" s="11">
        <f>F104+F105+F106+F107</f>
        <v>52225.5</v>
      </c>
      <c r="G103" s="12">
        <f>G104+G105+G106+G107</f>
        <v>67050</v>
      </c>
      <c r="H103" s="11">
        <f t="shared" ref="H103:J103" si="4">H104+H105+H106+H107</f>
        <v>66050</v>
      </c>
      <c r="I103" s="11">
        <f>I104+I105+I106+I107</f>
        <v>66050</v>
      </c>
      <c r="J103" s="11">
        <f t="shared" si="4"/>
        <v>66050</v>
      </c>
    </row>
    <row r="104" spans="1:12" ht="105" x14ac:dyDescent="0.25">
      <c r="A104" s="101" t="s">
        <v>141</v>
      </c>
      <c r="B104" s="30" t="s">
        <v>142</v>
      </c>
      <c r="C104" s="82"/>
      <c r="D104" s="10" t="s">
        <v>151</v>
      </c>
      <c r="E104" s="11">
        <v>50</v>
      </c>
      <c r="F104" s="11">
        <v>43.9</v>
      </c>
      <c r="G104" s="12">
        <v>50</v>
      </c>
      <c r="H104" s="11">
        <v>50</v>
      </c>
      <c r="I104" s="11">
        <v>50</v>
      </c>
      <c r="J104" s="11">
        <v>50</v>
      </c>
    </row>
    <row r="105" spans="1:12" ht="60" x14ac:dyDescent="0.25">
      <c r="A105" s="101"/>
      <c r="B105" s="30" t="s">
        <v>143</v>
      </c>
      <c r="C105" s="82"/>
      <c r="D105" s="10" t="s">
        <v>150</v>
      </c>
      <c r="E105" s="11">
        <v>67000</v>
      </c>
      <c r="F105" s="11">
        <v>52181.599999999999</v>
      </c>
      <c r="G105" s="12">
        <v>67000</v>
      </c>
      <c r="H105" s="11">
        <v>66000</v>
      </c>
      <c r="I105" s="11">
        <v>66000</v>
      </c>
      <c r="J105" s="11">
        <v>66000</v>
      </c>
    </row>
    <row r="106" spans="1:12" ht="75" x14ac:dyDescent="0.25">
      <c r="A106" s="101"/>
      <c r="B106" s="30" t="s">
        <v>211</v>
      </c>
      <c r="C106" s="82"/>
      <c r="D106" s="10" t="s">
        <v>212</v>
      </c>
      <c r="E106" s="11">
        <v>0</v>
      </c>
      <c r="F106" s="11">
        <v>0</v>
      </c>
      <c r="G106" s="12">
        <v>0</v>
      </c>
      <c r="H106" s="11">
        <v>0</v>
      </c>
      <c r="I106" s="11">
        <v>0</v>
      </c>
      <c r="J106" s="11">
        <v>0</v>
      </c>
    </row>
    <row r="107" spans="1:12" ht="105" x14ac:dyDescent="0.25">
      <c r="A107" s="101"/>
      <c r="B107" s="30" t="s">
        <v>149</v>
      </c>
      <c r="C107" s="82"/>
      <c r="D107" s="10" t="s">
        <v>153</v>
      </c>
      <c r="E107" s="11">
        <v>0</v>
      </c>
      <c r="F107" s="11">
        <v>0</v>
      </c>
      <c r="G107" s="12">
        <v>0</v>
      </c>
      <c r="H107" s="11">
        <v>0</v>
      </c>
      <c r="I107" s="11">
        <v>0</v>
      </c>
      <c r="J107" s="11">
        <v>0</v>
      </c>
    </row>
    <row r="108" spans="1:12" x14ac:dyDescent="0.25">
      <c r="A108" s="36" t="s">
        <v>147</v>
      </c>
      <c r="B108" s="30" t="s">
        <v>144</v>
      </c>
      <c r="C108" s="82" t="s">
        <v>147</v>
      </c>
      <c r="D108" s="10"/>
      <c r="E108" s="17">
        <f>E109+E110+E111+E114+E112+E113</f>
        <v>1122.2</v>
      </c>
      <c r="F108" s="17">
        <f t="shared" ref="F108:J108" si="5">F109+F110+F111+F114+F112+F113</f>
        <v>1169.8000000000002</v>
      </c>
      <c r="G108" s="17">
        <f t="shared" si="5"/>
        <v>1122.2</v>
      </c>
      <c r="H108" s="17">
        <f t="shared" si="5"/>
        <v>0</v>
      </c>
      <c r="I108" s="17">
        <f t="shared" si="5"/>
        <v>0</v>
      </c>
      <c r="J108" s="17">
        <f t="shared" si="5"/>
        <v>0</v>
      </c>
    </row>
    <row r="109" spans="1:12" ht="60" x14ac:dyDescent="0.25">
      <c r="A109" s="101" t="s">
        <v>148</v>
      </c>
      <c r="B109" s="30" t="s">
        <v>145</v>
      </c>
      <c r="C109" s="82"/>
      <c r="D109" s="10" t="s">
        <v>154</v>
      </c>
      <c r="E109" s="17">
        <v>0</v>
      </c>
      <c r="F109" s="17">
        <v>0</v>
      </c>
      <c r="G109" s="19">
        <v>0</v>
      </c>
      <c r="H109" s="11">
        <v>0</v>
      </c>
      <c r="I109" s="11">
        <v>0</v>
      </c>
      <c r="J109" s="11">
        <v>0</v>
      </c>
    </row>
    <row r="110" spans="1:12" ht="60" x14ac:dyDescent="0.25">
      <c r="A110" s="101"/>
      <c r="B110" s="30" t="s">
        <v>146</v>
      </c>
      <c r="C110" s="82"/>
      <c r="D110" s="10" t="s">
        <v>150</v>
      </c>
      <c r="E110" s="17">
        <v>37.5</v>
      </c>
      <c r="F110" s="17">
        <v>37.5</v>
      </c>
      <c r="G110" s="19">
        <v>37.5</v>
      </c>
      <c r="H110" s="11">
        <v>0</v>
      </c>
      <c r="I110" s="11">
        <v>0</v>
      </c>
      <c r="J110" s="11">
        <v>0</v>
      </c>
    </row>
    <row r="111" spans="1:12" ht="75" x14ac:dyDescent="0.25">
      <c r="A111" s="101"/>
      <c r="B111" s="30" t="s">
        <v>213</v>
      </c>
      <c r="C111" s="82"/>
      <c r="D111" s="10" t="s">
        <v>152</v>
      </c>
      <c r="E111" s="17">
        <v>0</v>
      </c>
      <c r="F111" s="17">
        <v>0</v>
      </c>
      <c r="G111" s="19">
        <v>0</v>
      </c>
      <c r="H111" s="11">
        <v>0</v>
      </c>
      <c r="I111" s="11">
        <v>0</v>
      </c>
      <c r="J111" s="11">
        <v>0</v>
      </c>
    </row>
    <row r="112" spans="1:12" ht="105" x14ac:dyDescent="0.25">
      <c r="A112" s="101"/>
      <c r="B112" s="30" t="s">
        <v>345</v>
      </c>
      <c r="C112" s="82"/>
      <c r="D112" s="10" t="s">
        <v>151</v>
      </c>
      <c r="E112" s="17">
        <v>95</v>
      </c>
      <c r="F112" s="17">
        <v>97.9</v>
      </c>
      <c r="G112" s="19">
        <v>95</v>
      </c>
      <c r="H112" s="11">
        <v>0</v>
      </c>
      <c r="I112" s="11">
        <v>0</v>
      </c>
      <c r="J112" s="11">
        <v>0</v>
      </c>
    </row>
    <row r="113" spans="1:10" ht="90" x14ac:dyDescent="0.25">
      <c r="A113" s="101"/>
      <c r="B113" s="30" t="s">
        <v>346</v>
      </c>
      <c r="C113" s="82"/>
      <c r="D113" s="10" t="s">
        <v>126</v>
      </c>
      <c r="E113" s="17">
        <v>42.2</v>
      </c>
      <c r="F113" s="17">
        <v>86.9</v>
      </c>
      <c r="G113" s="19">
        <v>42.2</v>
      </c>
      <c r="H113" s="11">
        <v>0</v>
      </c>
      <c r="I113" s="11">
        <v>0</v>
      </c>
      <c r="J113" s="11">
        <v>0</v>
      </c>
    </row>
    <row r="114" spans="1:10" ht="75" x14ac:dyDescent="0.25">
      <c r="A114" s="101"/>
      <c r="B114" s="30" t="s">
        <v>208</v>
      </c>
      <c r="C114" s="82"/>
      <c r="D114" s="3" t="s">
        <v>167</v>
      </c>
      <c r="E114" s="19">
        <v>947.5</v>
      </c>
      <c r="F114" s="19">
        <v>947.5</v>
      </c>
      <c r="G114" s="19">
        <v>947.5</v>
      </c>
      <c r="H114" s="12">
        <v>0</v>
      </c>
      <c r="I114" s="12">
        <v>0</v>
      </c>
      <c r="J114" s="12">
        <v>0</v>
      </c>
    </row>
    <row r="115" spans="1:10" ht="30" x14ac:dyDescent="0.25">
      <c r="A115" s="36" t="s">
        <v>321</v>
      </c>
      <c r="B115" s="30" t="s">
        <v>323</v>
      </c>
      <c r="C115" s="103" t="s">
        <v>321</v>
      </c>
      <c r="D115" s="3"/>
      <c r="E115" s="12">
        <v>0</v>
      </c>
      <c r="F115" s="12">
        <v>141.9</v>
      </c>
      <c r="G115" s="12">
        <v>0</v>
      </c>
      <c r="H115" s="12">
        <v>0</v>
      </c>
      <c r="I115" s="12">
        <v>0</v>
      </c>
      <c r="J115" s="12">
        <v>0</v>
      </c>
    </row>
    <row r="116" spans="1:10" ht="60" x14ac:dyDescent="0.25">
      <c r="A116" s="36"/>
      <c r="B116" s="30" t="s">
        <v>322</v>
      </c>
      <c r="C116" s="104"/>
      <c r="D116" s="10" t="s">
        <v>150</v>
      </c>
      <c r="E116" s="12">
        <v>0</v>
      </c>
      <c r="F116" s="12">
        <v>141.9</v>
      </c>
      <c r="G116" s="12">
        <v>0</v>
      </c>
      <c r="H116" s="12">
        <v>0</v>
      </c>
      <c r="I116" s="12">
        <v>0</v>
      </c>
      <c r="J116" s="12">
        <v>0</v>
      </c>
    </row>
    <row r="117" spans="1:10" x14ac:dyDescent="0.25">
      <c r="A117" s="32" t="s">
        <v>155</v>
      </c>
      <c r="B117" s="30"/>
      <c r="C117" s="10"/>
      <c r="D117" s="10"/>
      <c r="E117" s="11"/>
      <c r="F117" s="11"/>
      <c r="G117" s="12"/>
      <c r="H117" s="11"/>
      <c r="I117" s="11"/>
      <c r="J117" s="11"/>
    </row>
    <row r="118" spans="1:10" ht="30" x14ac:dyDescent="0.25">
      <c r="A118" s="10"/>
      <c r="B118" s="30" t="s">
        <v>157</v>
      </c>
      <c r="C118" s="39" t="s">
        <v>156</v>
      </c>
      <c r="D118" s="10"/>
      <c r="E118" s="23">
        <f t="shared" ref="E118" si="6">E119+E121</f>
        <v>2045</v>
      </c>
      <c r="F118" s="23">
        <f>F119+F121+F120+F122</f>
        <v>2054.5</v>
      </c>
      <c r="G118" s="23">
        <f t="shared" ref="G118:J118" si="7">G119+G121+G120</f>
        <v>2045</v>
      </c>
      <c r="H118" s="23">
        <f t="shared" si="7"/>
        <v>1345</v>
      </c>
      <c r="I118" s="23">
        <f t="shared" si="7"/>
        <v>1345</v>
      </c>
      <c r="J118" s="23">
        <f t="shared" si="7"/>
        <v>1345</v>
      </c>
    </row>
    <row r="119" spans="1:10" ht="60" x14ac:dyDescent="0.25">
      <c r="A119" s="39" t="s">
        <v>158</v>
      </c>
      <c r="B119" s="30" t="s">
        <v>160</v>
      </c>
      <c r="C119" s="81" t="s">
        <v>156</v>
      </c>
      <c r="D119" s="82" t="s">
        <v>126</v>
      </c>
      <c r="E119" s="11">
        <v>700</v>
      </c>
      <c r="F119" s="11">
        <v>864.9</v>
      </c>
      <c r="G119" s="12">
        <v>700</v>
      </c>
      <c r="H119" s="11">
        <v>0</v>
      </c>
      <c r="I119" s="11">
        <v>0</v>
      </c>
      <c r="J119" s="11">
        <v>0</v>
      </c>
    </row>
    <row r="120" spans="1:10" ht="45" x14ac:dyDescent="0.25">
      <c r="A120" s="39" t="s">
        <v>290</v>
      </c>
      <c r="B120" s="30" t="s">
        <v>289</v>
      </c>
      <c r="C120" s="81"/>
      <c r="D120" s="82"/>
      <c r="E120" s="11">
        <v>0</v>
      </c>
      <c r="F120" s="11">
        <v>0</v>
      </c>
      <c r="G120" s="12">
        <v>0</v>
      </c>
      <c r="H120" s="11">
        <v>0</v>
      </c>
      <c r="I120" s="11">
        <v>0</v>
      </c>
      <c r="J120" s="11">
        <v>0</v>
      </c>
    </row>
    <row r="121" spans="1:10" ht="30" x14ac:dyDescent="0.25">
      <c r="A121" s="39" t="s">
        <v>159</v>
      </c>
      <c r="B121" s="30" t="s">
        <v>161</v>
      </c>
      <c r="C121" s="81"/>
      <c r="D121" s="82"/>
      <c r="E121" s="11">
        <v>1345</v>
      </c>
      <c r="F121" s="11">
        <v>1175.5</v>
      </c>
      <c r="G121" s="12">
        <v>1345</v>
      </c>
      <c r="H121" s="11">
        <v>1345</v>
      </c>
      <c r="I121" s="11">
        <v>1345</v>
      </c>
      <c r="J121" s="11">
        <v>1345</v>
      </c>
    </row>
    <row r="122" spans="1:10" ht="60" x14ac:dyDescent="0.25">
      <c r="A122" s="39" t="s">
        <v>290</v>
      </c>
      <c r="B122" s="30" t="s">
        <v>347</v>
      </c>
      <c r="C122" s="39" t="s">
        <v>156</v>
      </c>
      <c r="D122" s="10" t="s">
        <v>150</v>
      </c>
      <c r="E122" s="11">
        <v>0</v>
      </c>
      <c r="F122" s="11">
        <v>14.1</v>
      </c>
      <c r="G122" s="12">
        <v>0</v>
      </c>
      <c r="H122" s="11">
        <v>0</v>
      </c>
      <c r="I122" s="11">
        <v>0</v>
      </c>
      <c r="J122" s="11">
        <v>0</v>
      </c>
    </row>
    <row r="123" spans="1:10" x14ac:dyDescent="0.25">
      <c r="A123" s="32" t="s">
        <v>162</v>
      </c>
      <c r="B123" s="30"/>
      <c r="C123" s="10"/>
      <c r="D123" s="10"/>
      <c r="E123" s="11"/>
      <c r="F123" s="11"/>
      <c r="G123" s="12"/>
      <c r="H123" s="11"/>
      <c r="I123" s="11"/>
      <c r="J123" s="11"/>
    </row>
    <row r="124" spans="1:10" x14ac:dyDescent="0.25">
      <c r="A124" s="20"/>
      <c r="B124" s="13" t="s">
        <v>214</v>
      </c>
      <c r="C124" s="13" t="s">
        <v>215</v>
      </c>
      <c r="D124" s="10"/>
      <c r="E124" s="37">
        <f>E125+E126+E127+E128+E130+E133+E135+E134+E137+E138+E139+E131+E132+E141+E143+E144+E129+E136+E145</f>
        <v>4093</v>
      </c>
      <c r="F124" s="37">
        <f t="shared" ref="F124:J124" si="8">F125+F126+F127+F128+F130+F133+F135+F134+F137+F138+F139+F131+F132+F141+F143+F144+F129+F136+F145</f>
        <v>2874.6</v>
      </c>
      <c r="G124" s="37">
        <f t="shared" si="8"/>
        <v>4093</v>
      </c>
      <c r="H124" s="37">
        <f t="shared" si="8"/>
        <v>3395.8</v>
      </c>
      <c r="I124" s="37">
        <f t="shared" si="8"/>
        <v>3557.0000000000005</v>
      </c>
      <c r="J124" s="37">
        <f t="shared" si="8"/>
        <v>3728.1000000000004</v>
      </c>
    </row>
    <row r="125" spans="1:10" ht="75" x14ac:dyDescent="0.25">
      <c r="A125" s="13" t="s">
        <v>163</v>
      </c>
      <c r="B125" s="13" t="s">
        <v>217</v>
      </c>
      <c r="C125" s="36" t="s">
        <v>216</v>
      </c>
      <c r="D125" s="10" t="s">
        <v>26</v>
      </c>
      <c r="E125" s="28">
        <v>37.200000000000003</v>
      </c>
      <c r="F125" s="11">
        <v>44.5</v>
      </c>
      <c r="G125" s="12">
        <v>37.200000000000003</v>
      </c>
      <c r="H125" s="11">
        <v>43.5</v>
      </c>
      <c r="I125" s="11">
        <v>44.5</v>
      </c>
      <c r="J125" s="11">
        <v>45.6</v>
      </c>
    </row>
    <row r="126" spans="1:10" ht="75" x14ac:dyDescent="0.25">
      <c r="A126" s="13" t="s">
        <v>164</v>
      </c>
      <c r="B126" s="13" t="s">
        <v>218</v>
      </c>
      <c r="C126" s="36" t="s">
        <v>219</v>
      </c>
      <c r="D126" s="10" t="s">
        <v>26</v>
      </c>
      <c r="E126" s="11">
        <v>199.2</v>
      </c>
      <c r="F126" s="11">
        <v>148.19999999999999</v>
      </c>
      <c r="G126" s="12">
        <v>199.2</v>
      </c>
      <c r="H126" s="11">
        <v>224.4</v>
      </c>
      <c r="I126" s="11">
        <v>225.3</v>
      </c>
      <c r="J126" s="11">
        <v>226.2</v>
      </c>
    </row>
    <row r="127" spans="1:10" ht="75" x14ac:dyDescent="0.25">
      <c r="A127" s="13" t="s">
        <v>165</v>
      </c>
      <c r="B127" s="13" t="s">
        <v>220</v>
      </c>
      <c r="C127" s="36" t="s">
        <v>221</v>
      </c>
      <c r="D127" s="10" t="s">
        <v>26</v>
      </c>
      <c r="E127" s="11">
        <v>109.4</v>
      </c>
      <c r="F127" s="11">
        <v>20.7</v>
      </c>
      <c r="G127" s="12">
        <v>109.4</v>
      </c>
      <c r="H127" s="11">
        <v>45.1</v>
      </c>
      <c r="I127" s="11">
        <v>45.1</v>
      </c>
      <c r="J127" s="11">
        <v>45.1</v>
      </c>
    </row>
    <row r="128" spans="1:10" ht="75" x14ac:dyDescent="0.25">
      <c r="A128" s="13" t="s">
        <v>166</v>
      </c>
      <c r="B128" s="13" t="s">
        <v>222</v>
      </c>
      <c r="C128" s="36" t="s">
        <v>223</v>
      </c>
      <c r="D128" s="10" t="s">
        <v>26</v>
      </c>
      <c r="E128" s="11">
        <v>25.8</v>
      </c>
      <c r="F128" s="11">
        <v>6.5</v>
      </c>
      <c r="G128" s="12">
        <v>25.8</v>
      </c>
      <c r="H128" s="11">
        <v>98.9</v>
      </c>
      <c r="I128" s="11">
        <v>98.9</v>
      </c>
      <c r="J128" s="11">
        <v>98.9</v>
      </c>
    </row>
    <row r="129" spans="1:10" ht="75" x14ac:dyDescent="0.25">
      <c r="A129" s="13"/>
      <c r="B129" s="13" t="s">
        <v>298</v>
      </c>
      <c r="C129" s="36" t="s">
        <v>297</v>
      </c>
      <c r="D129" s="10" t="s">
        <v>26</v>
      </c>
      <c r="E129" s="40">
        <v>0</v>
      </c>
      <c r="F129" s="40">
        <v>0</v>
      </c>
      <c r="G129" s="41">
        <v>0</v>
      </c>
      <c r="H129" s="40">
        <v>0</v>
      </c>
      <c r="I129" s="40">
        <v>0</v>
      </c>
      <c r="J129" s="40">
        <v>0</v>
      </c>
    </row>
    <row r="130" spans="1:10" ht="75" x14ac:dyDescent="0.25">
      <c r="A130" s="13"/>
      <c r="B130" s="13" t="s">
        <v>224</v>
      </c>
      <c r="C130" s="36" t="s">
        <v>225</v>
      </c>
      <c r="D130" s="10" t="s">
        <v>26</v>
      </c>
      <c r="E130" s="40">
        <v>0</v>
      </c>
      <c r="F130" s="40">
        <v>1.5</v>
      </c>
      <c r="G130" s="41">
        <v>0</v>
      </c>
      <c r="H130" s="40">
        <v>0</v>
      </c>
      <c r="I130" s="40">
        <v>0</v>
      </c>
      <c r="J130" s="40">
        <v>0</v>
      </c>
    </row>
    <row r="131" spans="1:10" ht="90" x14ac:dyDescent="0.25">
      <c r="A131" s="13"/>
      <c r="B131" s="13" t="s">
        <v>246</v>
      </c>
      <c r="C131" s="36" t="s">
        <v>244</v>
      </c>
      <c r="D131" s="10" t="s">
        <v>26</v>
      </c>
      <c r="E131" s="40">
        <v>16.100000000000001</v>
      </c>
      <c r="F131" s="40">
        <v>2.2999999999999998</v>
      </c>
      <c r="G131" s="41">
        <v>16.100000000000001</v>
      </c>
      <c r="H131" s="40">
        <v>21</v>
      </c>
      <c r="I131" s="40">
        <v>21</v>
      </c>
      <c r="J131" s="40">
        <v>21</v>
      </c>
    </row>
    <row r="132" spans="1:10" ht="90" x14ac:dyDescent="0.25">
      <c r="A132" s="13"/>
      <c r="B132" s="13" t="s">
        <v>247</v>
      </c>
      <c r="C132" s="36" t="s">
        <v>245</v>
      </c>
      <c r="D132" s="10" t="s">
        <v>26</v>
      </c>
      <c r="E132" s="40">
        <v>0.3</v>
      </c>
      <c r="F132" s="40">
        <v>1.5</v>
      </c>
      <c r="G132" s="41">
        <v>0.3</v>
      </c>
      <c r="H132" s="40">
        <v>0.4</v>
      </c>
      <c r="I132" s="40">
        <v>0.4</v>
      </c>
      <c r="J132" s="40">
        <v>0.4</v>
      </c>
    </row>
    <row r="133" spans="1:10" ht="75" x14ac:dyDescent="0.25">
      <c r="A133" s="13"/>
      <c r="B133" s="13" t="s">
        <v>226</v>
      </c>
      <c r="C133" s="36" t="s">
        <v>227</v>
      </c>
      <c r="D133" s="10" t="s">
        <v>26</v>
      </c>
      <c r="E133" s="40">
        <v>168.2</v>
      </c>
      <c r="F133" s="40">
        <v>15.9</v>
      </c>
      <c r="G133" s="41">
        <v>168.2</v>
      </c>
      <c r="H133" s="40">
        <v>153</v>
      </c>
      <c r="I133" s="40">
        <v>153</v>
      </c>
      <c r="J133" s="40">
        <v>153</v>
      </c>
    </row>
    <row r="134" spans="1:10" ht="75" x14ac:dyDescent="0.25">
      <c r="A134" s="13"/>
      <c r="B134" s="13" t="s">
        <v>228</v>
      </c>
      <c r="C134" s="36" t="s">
        <v>229</v>
      </c>
      <c r="D134" s="10" t="s">
        <v>26</v>
      </c>
      <c r="E134" s="40">
        <v>13.3</v>
      </c>
      <c r="F134" s="40">
        <v>9.9</v>
      </c>
      <c r="G134" s="41">
        <v>13.3</v>
      </c>
      <c r="H134" s="40">
        <v>17.899999999999999</v>
      </c>
      <c r="I134" s="40">
        <v>17.899999999999999</v>
      </c>
      <c r="J134" s="40">
        <v>17.899999999999999</v>
      </c>
    </row>
    <row r="135" spans="1:10" ht="75" x14ac:dyDescent="0.25">
      <c r="A135" s="13"/>
      <c r="B135" s="13" t="s">
        <v>230</v>
      </c>
      <c r="C135" s="36" t="s">
        <v>231</v>
      </c>
      <c r="D135" s="10" t="s">
        <v>26</v>
      </c>
      <c r="E135" s="40">
        <v>11.1</v>
      </c>
      <c r="F135" s="40">
        <v>11.6</v>
      </c>
      <c r="G135" s="41">
        <v>11.1</v>
      </c>
      <c r="H135" s="40">
        <v>10.8</v>
      </c>
      <c r="I135" s="40">
        <v>10.8</v>
      </c>
      <c r="J135" s="40">
        <v>10.8</v>
      </c>
    </row>
    <row r="136" spans="1:10" ht="105" x14ac:dyDescent="0.25">
      <c r="A136" s="13"/>
      <c r="B136" s="13" t="s">
        <v>303</v>
      </c>
      <c r="C136" s="36" t="s">
        <v>304</v>
      </c>
      <c r="D136" s="10" t="s">
        <v>26</v>
      </c>
      <c r="E136" s="40">
        <v>64.3</v>
      </c>
      <c r="F136" s="40">
        <v>75</v>
      </c>
      <c r="G136" s="41">
        <v>64.3</v>
      </c>
      <c r="H136" s="40">
        <v>0</v>
      </c>
      <c r="I136" s="40">
        <v>0</v>
      </c>
      <c r="J136" s="40">
        <v>0</v>
      </c>
    </row>
    <row r="137" spans="1:10" ht="75" x14ac:dyDescent="0.25">
      <c r="A137" s="13"/>
      <c r="B137" s="13" t="s">
        <v>232</v>
      </c>
      <c r="C137" s="36" t="s">
        <v>233</v>
      </c>
      <c r="D137" s="10" t="s">
        <v>26</v>
      </c>
      <c r="E137" s="40">
        <v>221.2</v>
      </c>
      <c r="F137" s="40">
        <v>121.4</v>
      </c>
      <c r="G137" s="41">
        <v>221.2</v>
      </c>
      <c r="H137" s="40">
        <v>343.7</v>
      </c>
      <c r="I137" s="40">
        <v>343.7</v>
      </c>
      <c r="J137" s="40">
        <v>343.8</v>
      </c>
    </row>
    <row r="138" spans="1:10" ht="75" x14ac:dyDescent="0.25">
      <c r="A138" s="13"/>
      <c r="B138" s="13" t="s">
        <v>234</v>
      </c>
      <c r="C138" s="36" t="s">
        <v>235</v>
      </c>
      <c r="D138" s="10" t="s">
        <v>26</v>
      </c>
      <c r="E138" s="40">
        <v>806.5</v>
      </c>
      <c r="F138" s="40">
        <v>850.5</v>
      </c>
      <c r="G138" s="41">
        <v>806.5</v>
      </c>
      <c r="H138" s="40">
        <v>544.1</v>
      </c>
      <c r="I138" s="40">
        <v>544.6</v>
      </c>
      <c r="J138" s="40">
        <v>545.1</v>
      </c>
    </row>
    <row r="139" spans="1:10" ht="150" x14ac:dyDescent="0.25">
      <c r="A139" s="13"/>
      <c r="B139" s="13" t="s">
        <v>237</v>
      </c>
      <c r="C139" s="36" t="s">
        <v>236</v>
      </c>
      <c r="D139" s="10" t="s">
        <v>26</v>
      </c>
      <c r="E139" s="40">
        <v>0</v>
      </c>
      <c r="F139" s="40">
        <v>0.5</v>
      </c>
      <c r="G139" s="41">
        <v>0</v>
      </c>
      <c r="H139" s="40">
        <v>0</v>
      </c>
      <c r="I139" s="40">
        <v>0</v>
      </c>
      <c r="J139" s="40">
        <v>0</v>
      </c>
    </row>
    <row r="140" spans="1:10" ht="90" x14ac:dyDescent="0.25">
      <c r="A140" s="13"/>
      <c r="B140" s="13" t="s">
        <v>348</v>
      </c>
      <c r="C140" s="42" t="s">
        <v>349</v>
      </c>
      <c r="D140" s="10" t="s">
        <v>26</v>
      </c>
      <c r="E140" s="40">
        <v>0</v>
      </c>
      <c r="F140" s="40">
        <v>16.7</v>
      </c>
      <c r="G140" s="41">
        <v>0</v>
      </c>
      <c r="H140" s="40">
        <v>0</v>
      </c>
      <c r="I140" s="40">
        <v>0</v>
      </c>
      <c r="J140" s="40">
        <v>0</v>
      </c>
    </row>
    <row r="141" spans="1:10" ht="75" x14ac:dyDescent="0.25">
      <c r="A141" s="13"/>
      <c r="B141" s="13" t="s">
        <v>276</v>
      </c>
      <c r="C141" s="43" t="s">
        <v>275</v>
      </c>
      <c r="D141" s="10" t="s">
        <v>26</v>
      </c>
      <c r="E141" s="40">
        <v>0</v>
      </c>
      <c r="F141" s="40">
        <v>3.6</v>
      </c>
      <c r="G141" s="41">
        <v>0</v>
      </c>
      <c r="H141" s="40">
        <v>0</v>
      </c>
      <c r="I141" s="40">
        <v>0</v>
      </c>
      <c r="J141" s="40">
        <v>0</v>
      </c>
    </row>
    <row r="142" spans="1:10" ht="75" x14ac:dyDescent="0.25">
      <c r="A142" s="13"/>
      <c r="B142" s="13" t="s">
        <v>325</v>
      </c>
      <c r="C142" s="43" t="s">
        <v>324</v>
      </c>
      <c r="D142" s="10" t="s">
        <v>26</v>
      </c>
      <c r="E142" s="40">
        <v>0</v>
      </c>
      <c r="F142" s="40">
        <v>0</v>
      </c>
      <c r="G142" s="41">
        <v>0</v>
      </c>
      <c r="H142" s="40">
        <v>0</v>
      </c>
      <c r="I142" s="40">
        <v>0</v>
      </c>
      <c r="J142" s="40">
        <v>0</v>
      </c>
    </row>
    <row r="143" spans="1:10" ht="90" x14ac:dyDescent="0.25">
      <c r="A143" s="13"/>
      <c r="B143" s="13" t="s">
        <v>350</v>
      </c>
      <c r="C143" s="44" t="s">
        <v>351</v>
      </c>
      <c r="D143" s="30" t="s">
        <v>152</v>
      </c>
      <c r="E143" s="40">
        <v>0</v>
      </c>
      <c r="F143" s="40">
        <v>7.9</v>
      </c>
      <c r="G143" s="41">
        <v>0</v>
      </c>
      <c r="H143" s="40">
        <v>0</v>
      </c>
      <c r="I143" s="40">
        <v>0</v>
      </c>
      <c r="J143" s="40">
        <v>0</v>
      </c>
    </row>
    <row r="144" spans="1:10" ht="180" x14ac:dyDescent="0.25">
      <c r="A144" s="13"/>
      <c r="B144" s="13" t="s">
        <v>305</v>
      </c>
      <c r="C144" s="45" t="s">
        <v>306</v>
      </c>
      <c r="D144" s="10" t="s">
        <v>26</v>
      </c>
      <c r="E144" s="40">
        <v>527.4</v>
      </c>
      <c r="F144" s="40">
        <v>47.4</v>
      </c>
      <c r="G144" s="41">
        <v>527.4</v>
      </c>
      <c r="H144" s="40">
        <v>0</v>
      </c>
      <c r="I144" s="40">
        <v>0</v>
      </c>
      <c r="J144" s="40">
        <v>0</v>
      </c>
    </row>
    <row r="145" spans="1:10" ht="135" x14ac:dyDescent="0.25">
      <c r="A145" s="13"/>
      <c r="B145" s="13" t="s">
        <v>291</v>
      </c>
      <c r="C145" s="46" t="s">
        <v>292</v>
      </c>
      <c r="D145" s="10" t="s">
        <v>26</v>
      </c>
      <c r="E145" s="40">
        <v>1893</v>
      </c>
      <c r="F145" s="40">
        <v>1505.7</v>
      </c>
      <c r="G145" s="41">
        <v>1893</v>
      </c>
      <c r="H145" s="40">
        <v>1893</v>
      </c>
      <c r="I145" s="40">
        <v>2051.8000000000002</v>
      </c>
      <c r="J145" s="40">
        <v>2220.3000000000002</v>
      </c>
    </row>
    <row r="146" spans="1:10" x14ac:dyDescent="0.25">
      <c r="A146" s="31" t="s">
        <v>169</v>
      </c>
      <c r="B146" s="47"/>
      <c r="C146" s="21"/>
      <c r="D146" s="8"/>
      <c r="E146" s="28"/>
      <c r="F146" s="28"/>
      <c r="G146" s="29"/>
      <c r="H146" s="28"/>
      <c r="I146" s="28"/>
      <c r="J146" s="28"/>
    </row>
    <row r="147" spans="1:10" x14ac:dyDescent="0.25">
      <c r="A147" s="20"/>
      <c r="B147" s="47" t="s">
        <v>172</v>
      </c>
      <c r="C147" s="13" t="s">
        <v>170</v>
      </c>
      <c r="D147" s="8"/>
      <c r="E147" s="28">
        <f>E148+E149+E150+E151</f>
        <v>0</v>
      </c>
      <c r="F147" s="28">
        <f t="shared" ref="F147:J147" si="9">F148+F149+F150+F151</f>
        <v>0</v>
      </c>
      <c r="G147" s="29">
        <f t="shared" si="9"/>
        <v>0</v>
      </c>
      <c r="H147" s="28">
        <f t="shared" si="9"/>
        <v>0</v>
      </c>
      <c r="I147" s="28">
        <f t="shared" si="9"/>
        <v>0</v>
      </c>
      <c r="J147" s="28">
        <f t="shared" si="9"/>
        <v>0</v>
      </c>
    </row>
    <row r="148" spans="1:10" ht="60" x14ac:dyDescent="0.25">
      <c r="A148" s="96" t="s">
        <v>171</v>
      </c>
      <c r="B148" s="21" t="s">
        <v>173</v>
      </c>
      <c r="C148" s="106" t="s">
        <v>170</v>
      </c>
      <c r="D148" s="30" t="s">
        <v>168</v>
      </c>
      <c r="E148" s="11">
        <v>0</v>
      </c>
      <c r="F148" s="11">
        <v>0</v>
      </c>
      <c r="G148" s="12">
        <v>0</v>
      </c>
      <c r="H148" s="11" t="s">
        <v>174</v>
      </c>
      <c r="I148" s="11" t="s">
        <v>174</v>
      </c>
      <c r="J148" s="11" t="s">
        <v>174</v>
      </c>
    </row>
    <row r="149" spans="1:10" ht="75" x14ac:dyDescent="0.25">
      <c r="A149" s="96"/>
      <c r="B149" s="21" t="s">
        <v>293</v>
      </c>
      <c r="C149" s="107"/>
      <c r="D149" s="3" t="s">
        <v>167</v>
      </c>
      <c r="E149" s="11">
        <v>0</v>
      </c>
      <c r="F149" s="11">
        <v>0</v>
      </c>
      <c r="G149" s="12">
        <v>0</v>
      </c>
      <c r="H149" s="11">
        <v>0</v>
      </c>
      <c r="I149" s="11">
        <v>0</v>
      </c>
      <c r="J149" s="11">
        <v>0</v>
      </c>
    </row>
    <row r="150" spans="1:10" ht="105" x14ac:dyDescent="0.25">
      <c r="A150" s="96"/>
      <c r="B150" s="21" t="s">
        <v>248</v>
      </c>
      <c r="C150" s="107"/>
      <c r="D150" s="10" t="s">
        <v>151</v>
      </c>
      <c r="E150" s="11" t="s">
        <v>174</v>
      </c>
      <c r="F150" s="11" t="s">
        <v>174</v>
      </c>
      <c r="G150" s="12" t="s">
        <v>174</v>
      </c>
      <c r="H150" s="11" t="s">
        <v>174</v>
      </c>
      <c r="I150" s="11" t="s">
        <v>174</v>
      </c>
      <c r="J150" s="11" t="s">
        <v>174</v>
      </c>
    </row>
    <row r="151" spans="1:10" ht="90" x14ac:dyDescent="0.25">
      <c r="A151" s="13"/>
      <c r="B151" s="21" t="s">
        <v>277</v>
      </c>
      <c r="C151" s="108"/>
      <c r="D151" s="10" t="s">
        <v>126</v>
      </c>
      <c r="E151" s="11" t="s">
        <v>174</v>
      </c>
      <c r="F151" s="11">
        <v>0</v>
      </c>
      <c r="G151" s="12" t="s">
        <v>174</v>
      </c>
      <c r="H151" s="11" t="s">
        <v>174</v>
      </c>
      <c r="I151" s="11" t="s">
        <v>174</v>
      </c>
      <c r="J151" s="11" t="s">
        <v>174</v>
      </c>
    </row>
    <row r="152" spans="1:10" ht="28.5" x14ac:dyDescent="0.25">
      <c r="A152" s="13"/>
      <c r="B152" s="48" t="s">
        <v>294</v>
      </c>
      <c r="C152" s="49" t="s">
        <v>295</v>
      </c>
      <c r="D152" s="10"/>
      <c r="E152" s="11">
        <v>3760</v>
      </c>
      <c r="F152" s="11">
        <v>3760</v>
      </c>
      <c r="G152" s="12">
        <f t="shared" ref="G152:J152" si="10">G153</f>
        <v>3760</v>
      </c>
      <c r="H152" s="11">
        <f t="shared" si="10"/>
        <v>0</v>
      </c>
      <c r="I152" s="11">
        <f t="shared" si="10"/>
        <v>0</v>
      </c>
      <c r="J152" s="11">
        <f t="shared" si="10"/>
        <v>0</v>
      </c>
    </row>
    <row r="153" spans="1:10" ht="75" x14ac:dyDescent="0.25">
      <c r="A153" s="50" t="s">
        <v>295</v>
      </c>
      <c r="B153" s="21" t="s">
        <v>296</v>
      </c>
      <c r="C153" s="51"/>
      <c r="D153" s="3" t="s">
        <v>167</v>
      </c>
      <c r="E153" s="11">
        <v>3760</v>
      </c>
      <c r="F153" s="11">
        <v>3760</v>
      </c>
      <c r="G153" s="12">
        <v>3760</v>
      </c>
      <c r="H153" s="11">
        <v>0</v>
      </c>
      <c r="I153" s="11">
        <v>0</v>
      </c>
      <c r="J153" s="11">
        <v>0</v>
      </c>
    </row>
    <row r="154" spans="1:10" x14ac:dyDescent="0.25">
      <c r="A154" s="31" t="s">
        <v>175</v>
      </c>
      <c r="B154" s="47" t="s">
        <v>185</v>
      </c>
      <c r="C154" s="21"/>
      <c r="D154" s="52"/>
      <c r="E154" s="29"/>
      <c r="F154" s="29"/>
      <c r="G154" s="29"/>
      <c r="H154" s="29"/>
      <c r="I154" s="29"/>
      <c r="J154" s="29"/>
    </row>
    <row r="155" spans="1:10" ht="30" x14ac:dyDescent="0.25">
      <c r="A155" s="13" t="s">
        <v>176</v>
      </c>
      <c r="B155" s="47" t="s">
        <v>186</v>
      </c>
      <c r="C155" s="21"/>
      <c r="D155" s="21"/>
      <c r="E155" s="29"/>
      <c r="F155" s="29"/>
      <c r="G155" s="29"/>
      <c r="H155" s="29"/>
      <c r="I155" s="29"/>
      <c r="J155" s="29"/>
    </row>
    <row r="156" spans="1:10" ht="28.5" x14ac:dyDescent="0.25">
      <c r="A156" s="20"/>
      <c r="B156" s="53" t="s">
        <v>184</v>
      </c>
      <c r="C156" s="31" t="s">
        <v>177</v>
      </c>
      <c r="D156" s="21"/>
      <c r="E156" s="23">
        <f t="shared" ref="E156:J156" si="11">E157+E159</f>
        <v>650143.19999999995</v>
      </c>
      <c r="F156" s="23">
        <f>F157+F159</f>
        <v>510325.7</v>
      </c>
      <c r="G156" s="23">
        <f t="shared" si="11"/>
        <v>650143.19999999995</v>
      </c>
      <c r="H156" s="23">
        <f>H157+H159</f>
        <v>306367.09999999998</v>
      </c>
      <c r="I156" s="23">
        <f t="shared" si="11"/>
        <v>223139.20000000001</v>
      </c>
      <c r="J156" s="23">
        <f t="shared" si="11"/>
        <v>233348.8</v>
      </c>
    </row>
    <row r="157" spans="1:10" x14ac:dyDescent="0.25">
      <c r="A157" s="13" t="s">
        <v>178</v>
      </c>
      <c r="B157" s="105" t="s">
        <v>182</v>
      </c>
      <c r="C157" s="111" t="s">
        <v>178</v>
      </c>
      <c r="D157" s="105" t="s">
        <v>168</v>
      </c>
      <c r="E157" s="93">
        <v>369811.4</v>
      </c>
      <c r="F157" s="93">
        <v>283829.90000000002</v>
      </c>
      <c r="G157" s="93">
        <v>369811.4</v>
      </c>
      <c r="H157" s="93">
        <v>306367.09999999998</v>
      </c>
      <c r="I157" s="93">
        <v>223139.20000000001</v>
      </c>
      <c r="J157" s="93">
        <v>233348.8</v>
      </c>
    </row>
    <row r="158" spans="1:10" x14ac:dyDescent="0.25">
      <c r="A158" s="13" t="s">
        <v>179</v>
      </c>
      <c r="B158" s="105"/>
      <c r="C158" s="111"/>
      <c r="D158" s="105"/>
      <c r="E158" s="95"/>
      <c r="F158" s="95"/>
      <c r="G158" s="95"/>
      <c r="H158" s="95"/>
      <c r="I158" s="95"/>
      <c r="J158" s="95"/>
    </row>
    <row r="159" spans="1:10" x14ac:dyDescent="0.25">
      <c r="A159" s="13" t="s">
        <v>180</v>
      </c>
      <c r="B159" s="105" t="s">
        <v>183</v>
      </c>
      <c r="C159" s="96" t="s">
        <v>180</v>
      </c>
      <c r="D159" s="105" t="s">
        <v>168</v>
      </c>
      <c r="E159" s="93">
        <v>280331.8</v>
      </c>
      <c r="F159" s="93">
        <v>226495.8</v>
      </c>
      <c r="G159" s="93">
        <v>280331.8</v>
      </c>
      <c r="H159" s="93">
        <v>0</v>
      </c>
      <c r="I159" s="93">
        <v>0</v>
      </c>
      <c r="J159" s="93">
        <v>0</v>
      </c>
    </row>
    <row r="160" spans="1:10" x14ac:dyDescent="0.25">
      <c r="A160" s="13" t="s">
        <v>181</v>
      </c>
      <c r="B160" s="105"/>
      <c r="C160" s="96"/>
      <c r="D160" s="105"/>
      <c r="E160" s="95"/>
      <c r="F160" s="95"/>
      <c r="G160" s="95"/>
      <c r="H160" s="95"/>
      <c r="I160" s="95"/>
      <c r="J160" s="95"/>
    </row>
    <row r="161" spans="1:10" ht="28.5" x14ac:dyDescent="0.25">
      <c r="A161" s="7"/>
      <c r="B161" s="48" t="s">
        <v>188</v>
      </c>
      <c r="C161" s="31" t="s">
        <v>187</v>
      </c>
      <c r="D161" s="8"/>
      <c r="E161" s="54">
        <f>E162+E164+E165+E167+E171+E172+E173+E174+E175+E182+E183+E184+E185+E190+E191+E176+E177+E178+E186+E187+E188+E179+E166+E169+E170+E163+E181+E189+E180+E192</f>
        <v>852683.00000000023</v>
      </c>
      <c r="F161" s="54">
        <f t="shared" ref="F161:J161" si="12">F162+F164+F165+F167+F171+F172+F173+F174+F175+F182+F183+F184+F185+F190+F191+F176+F177+F178+F186+F187+F188+F179+F166+F169+F170+F163+F181+F189+F180+F192</f>
        <v>580984.30000000016</v>
      </c>
      <c r="G161" s="54">
        <f t="shared" si="12"/>
        <v>827976.60000000009</v>
      </c>
      <c r="H161" s="54">
        <f t="shared" si="12"/>
        <v>499227.80000000005</v>
      </c>
      <c r="I161" s="54">
        <f t="shared" si="12"/>
        <v>264432.40000000002</v>
      </c>
      <c r="J161" s="54">
        <f t="shared" si="12"/>
        <v>757215.9</v>
      </c>
    </row>
    <row r="162" spans="1:10" ht="75" x14ac:dyDescent="0.25">
      <c r="A162" s="36" t="s">
        <v>189</v>
      </c>
      <c r="B162" s="30" t="s">
        <v>249</v>
      </c>
      <c r="C162" s="109"/>
      <c r="D162" s="30" t="s">
        <v>167</v>
      </c>
      <c r="E162" s="55">
        <v>19167.5</v>
      </c>
      <c r="F162" s="55">
        <v>19051.5</v>
      </c>
      <c r="G162" s="55">
        <v>19167.5</v>
      </c>
      <c r="H162" s="55">
        <v>0</v>
      </c>
      <c r="I162" s="55" t="s">
        <v>174</v>
      </c>
      <c r="J162" s="55" t="s">
        <v>174</v>
      </c>
    </row>
    <row r="163" spans="1:10" ht="75" x14ac:dyDescent="0.25">
      <c r="A163" s="36" t="s">
        <v>353</v>
      </c>
      <c r="B163" s="15" t="s">
        <v>250</v>
      </c>
      <c r="C163" s="109"/>
      <c r="D163" s="30" t="s">
        <v>167</v>
      </c>
      <c r="E163" s="55">
        <v>0</v>
      </c>
      <c r="F163" s="55">
        <v>0</v>
      </c>
      <c r="G163" s="55">
        <v>0</v>
      </c>
      <c r="H163" s="55">
        <v>42956.4</v>
      </c>
      <c r="I163" s="55">
        <v>0</v>
      </c>
      <c r="J163" s="55">
        <v>0</v>
      </c>
    </row>
    <row r="164" spans="1:10" ht="75" x14ac:dyDescent="0.25">
      <c r="A164" s="36" t="s">
        <v>190</v>
      </c>
      <c r="B164" s="15" t="s">
        <v>250</v>
      </c>
      <c r="C164" s="109"/>
      <c r="D164" s="30" t="s">
        <v>167</v>
      </c>
      <c r="E164" s="55">
        <v>15000</v>
      </c>
      <c r="F164" s="55">
        <v>9963.2999999999993</v>
      </c>
      <c r="G164" s="55">
        <v>15000</v>
      </c>
      <c r="H164" s="55">
        <v>6000</v>
      </c>
      <c r="I164" s="55">
        <v>6000</v>
      </c>
      <c r="J164" s="55">
        <v>6000</v>
      </c>
    </row>
    <row r="165" spans="1:10" ht="75" x14ac:dyDescent="0.25">
      <c r="A165" s="36" t="s">
        <v>328</v>
      </c>
      <c r="B165" s="15" t="s">
        <v>250</v>
      </c>
      <c r="C165" s="109"/>
      <c r="D165" s="30" t="s">
        <v>167</v>
      </c>
      <c r="E165" s="55">
        <v>1011.1</v>
      </c>
      <c r="F165" s="55">
        <v>0</v>
      </c>
      <c r="G165" s="55">
        <v>1011.1</v>
      </c>
      <c r="H165" s="55">
        <v>0</v>
      </c>
      <c r="I165" s="55">
        <v>0</v>
      </c>
      <c r="J165" s="55" t="s">
        <v>174</v>
      </c>
    </row>
    <row r="166" spans="1:10" ht="75" x14ac:dyDescent="0.25">
      <c r="A166" s="56" t="s">
        <v>284</v>
      </c>
      <c r="B166" s="15" t="s">
        <v>250</v>
      </c>
      <c r="C166" s="109"/>
      <c r="D166" s="30" t="s">
        <v>167</v>
      </c>
      <c r="E166" s="55">
        <v>13735</v>
      </c>
      <c r="F166" s="55">
        <v>12810.3</v>
      </c>
      <c r="G166" s="55">
        <v>13735</v>
      </c>
      <c r="H166" s="55">
        <v>0</v>
      </c>
      <c r="I166" s="55">
        <v>0</v>
      </c>
      <c r="J166" s="55">
        <v>0</v>
      </c>
    </row>
    <row r="167" spans="1:10" ht="105" x14ac:dyDescent="0.25">
      <c r="A167" s="39" t="s">
        <v>191</v>
      </c>
      <c r="B167" s="57" t="s">
        <v>269</v>
      </c>
      <c r="C167" s="109"/>
      <c r="D167" s="30" t="s">
        <v>151</v>
      </c>
      <c r="E167" s="55">
        <v>294.7</v>
      </c>
      <c r="F167" s="55">
        <v>294.7</v>
      </c>
      <c r="G167" s="55">
        <v>294.7</v>
      </c>
      <c r="H167" s="55">
        <v>312.3</v>
      </c>
      <c r="I167" s="55">
        <v>318.8</v>
      </c>
      <c r="J167" s="55">
        <v>324.5</v>
      </c>
    </row>
    <row r="168" spans="1:10" ht="105" x14ac:dyDescent="0.25">
      <c r="A168" s="39" t="s">
        <v>359</v>
      </c>
      <c r="B168" s="57" t="s">
        <v>269</v>
      </c>
      <c r="C168" s="109"/>
      <c r="D168" s="30" t="s">
        <v>151</v>
      </c>
      <c r="E168" s="55">
        <v>0</v>
      </c>
      <c r="F168" s="55">
        <v>0</v>
      </c>
      <c r="G168" s="55">
        <v>0</v>
      </c>
      <c r="H168" s="55">
        <v>0</v>
      </c>
      <c r="I168" s="55">
        <v>0</v>
      </c>
      <c r="J168" s="55">
        <v>36452</v>
      </c>
    </row>
    <row r="169" spans="1:10" ht="105" x14ac:dyDescent="0.25">
      <c r="A169" s="1" t="s">
        <v>307</v>
      </c>
      <c r="B169" s="57" t="s">
        <v>238</v>
      </c>
      <c r="C169" s="109"/>
      <c r="D169" s="30" t="s">
        <v>151</v>
      </c>
      <c r="E169" s="55">
        <v>300</v>
      </c>
      <c r="F169" s="55">
        <v>300</v>
      </c>
      <c r="G169" s="11">
        <v>300</v>
      </c>
      <c r="H169" s="55">
        <v>0</v>
      </c>
      <c r="I169" s="11">
        <v>0</v>
      </c>
      <c r="J169" s="11">
        <v>0</v>
      </c>
    </row>
    <row r="170" spans="1:10" ht="105" x14ac:dyDescent="0.25">
      <c r="A170" s="1" t="s">
        <v>308</v>
      </c>
      <c r="B170" s="57" t="s">
        <v>238</v>
      </c>
      <c r="C170" s="109"/>
      <c r="D170" s="30" t="s">
        <v>151</v>
      </c>
      <c r="E170" s="55">
        <v>937.5</v>
      </c>
      <c r="F170" s="55">
        <v>937.5</v>
      </c>
      <c r="G170" s="11">
        <v>937.5</v>
      </c>
      <c r="H170" s="55">
        <v>0</v>
      </c>
      <c r="I170" s="11">
        <v>0</v>
      </c>
      <c r="J170" s="11">
        <v>0</v>
      </c>
    </row>
    <row r="171" spans="1:10" ht="75" x14ac:dyDescent="0.25">
      <c r="A171" s="39" t="s">
        <v>251</v>
      </c>
      <c r="B171" s="57" t="s">
        <v>239</v>
      </c>
      <c r="C171" s="109"/>
      <c r="D171" s="30" t="s">
        <v>212</v>
      </c>
      <c r="E171" s="55">
        <v>3384.1</v>
      </c>
      <c r="F171" s="55">
        <v>3384.1</v>
      </c>
      <c r="G171" s="11">
        <v>3384.1</v>
      </c>
      <c r="H171" s="55">
        <v>0</v>
      </c>
      <c r="I171" s="11" t="s">
        <v>174</v>
      </c>
      <c r="J171" s="11" t="s">
        <v>174</v>
      </c>
    </row>
    <row r="172" spans="1:10" ht="75" x14ac:dyDescent="0.25">
      <c r="A172" s="39" t="s">
        <v>309</v>
      </c>
      <c r="B172" s="57" t="s">
        <v>310</v>
      </c>
      <c r="C172" s="109"/>
      <c r="D172" s="30" t="s">
        <v>212</v>
      </c>
      <c r="E172" s="55">
        <v>32491.200000000001</v>
      </c>
      <c r="F172" s="55">
        <v>32491.200000000001</v>
      </c>
      <c r="G172" s="11">
        <v>32491.200000000001</v>
      </c>
      <c r="H172" s="55">
        <v>0</v>
      </c>
      <c r="I172" s="11" t="s">
        <v>174</v>
      </c>
      <c r="J172" s="11" t="s">
        <v>174</v>
      </c>
    </row>
    <row r="173" spans="1:10" ht="75" x14ac:dyDescent="0.25">
      <c r="A173" s="39" t="s">
        <v>252</v>
      </c>
      <c r="B173" s="57" t="s">
        <v>261</v>
      </c>
      <c r="C173" s="109"/>
      <c r="D173" s="30" t="s">
        <v>311</v>
      </c>
      <c r="E173" s="55">
        <v>309.60000000000002</v>
      </c>
      <c r="F173" s="55">
        <v>309.60000000000002</v>
      </c>
      <c r="G173" s="11">
        <v>309.60000000000002</v>
      </c>
      <c r="H173" s="55" t="s">
        <v>174</v>
      </c>
      <c r="I173" s="11" t="s">
        <v>174</v>
      </c>
      <c r="J173" s="11" t="s">
        <v>174</v>
      </c>
    </row>
    <row r="174" spans="1:10" ht="75" x14ac:dyDescent="0.25">
      <c r="A174" s="16" t="s">
        <v>192</v>
      </c>
      <c r="B174" s="15" t="s">
        <v>254</v>
      </c>
      <c r="C174" s="109"/>
      <c r="D174" s="30" t="s">
        <v>150</v>
      </c>
      <c r="E174" s="55">
        <v>3927.2</v>
      </c>
      <c r="F174" s="55">
        <v>3927.2</v>
      </c>
      <c r="G174" s="55">
        <v>3927.2</v>
      </c>
      <c r="H174" s="55">
        <v>3557.2</v>
      </c>
      <c r="I174" s="55">
        <v>3519</v>
      </c>
      <c r="J174" s="55">
        <v>3519</v>
      </c>
    </row>
    <row r="175" spans="1:10" ht="60" x14ac:dyDescent="0.25">
      <c r="A175" s="16" t="s">
        <v>253</v>
      </c>
      <c r="B175" s="15" t="s">
        <v>240</v>
      </c>
      <c r="C175" s="109"/>
      <c r="D175" s="30" t="s">
        <v>150</v>
      </c>
      <c r="E175" s="55">
        <v>43865.7</v>
      </c>
      <c r="F175" s="55">
        <v>26658.799999999999</v>
      </c>
      <c r="G175" s="55">
        <v>43865.7</v>
      </c>
      <c r="H175" s="55">
        <v>43958.8</v>
      </c>
      <c r="I175" s="55">
        <v>42963</v>
      </c>
      <c r="J175" s="55">
        <v>41291.699999999997</v>
      </c>
    </row>
    <row r="176" spans="1:10" ht="60" x14ac:dyDescent="0.25">
      <c r="A176" s="16" t="s">
        <v>268</v>
      </c>
      <c r="B176" s="15" t="s">
        <v>254</v>
      </c>
      <c r="C176" s="109"/>
      <c r="D176" s="30" t="s">
        <v>150</v>
      </c>
      <c r="E176" s="55">
        <v>12498.8</v>
      </c>
      <c r="F176" s="55">
        <v>12420.3</v>
      </c>
      <c r="G176" s="55">
        <v>12498.8</v>
      </c>
      <c r="H176" s="55">
        <v>13198.9</v>
      </c>
      <c r="I176" s="55">
        <v>13102.4</v>
      </c>
      <c r="J176" s="55">
        <v>13102.4</v>
      </c>
    </row>
    <row r="177" spans="1:10" ht="60" x14ac:dyDescent="0.25">
      <c r="A177" s="45" t="s">
        <v>270</v>
      </c>
      <c r="B177" s="58" t="s">
        <v>271</v>
      </c>
      <c r="C177" s="109"/>
      <c r="D177" s="30" t="s">
        <v>150</v>
      </c>
      <c r="E177" s="55">
        <v>199973.5</v>
      </c>
      <c r="F177" s="55">
        <v>137243.29999999999</v>
      </c>
      <c r="G177" s="55">
        <v>199973.5</v>
      </c>
      <c r="H177" s="55">
        <v>0</v>
      </c>
      <c r="I177" s="55" t="s">
        <v>174</v>
      </c>
      <c r="J177" s="55" t="s">
        <v>174</v>
      </c>
    </row>
    <row r="178" spans="1:10" ht="60" x14ac:dyDescent="0.25">
      <c r="A178" s="45" t="s">
        <v>272</v>
      </c>
      <c r="B178" s="15" t="s">
        <v>254</v>
      </c>
      <c r="C178" s="109"/>
      <c r="D178" s="30" t="s">
        <v>150</v>
      </c>
      <c r="E178" s="55">
        <v>2748.8</v>
      </c>
      <c r="F178" s="55">
        <v>0</v>
      </c>
      <c r="G178" s="55">
        <v>2748.8</v>
      </c>
      <c r="H178" s="55">
        <v>0</v>
      </c>
      <c r="I178" s="11" t="s">
        <v>174</v>
      </c>
      <c r="J178" s="11" t="s">
        <v>174</v>
      </c>
    </row>
    <row r="179" spans="1:10" ht="60" x14ac:dyDescent="0.25">
      <c r="A179" s="45" t="s">
        <v>278</v>
      </c>
      <c r="B179" s="15" t="s">
        <v>254</v>
      </c>
      <c r="C179" s="109"/>
      <c r="D179" s="30" t="s">
        <v>150</v>
      </c>
      <c r="E179" s="55">
        <v>5247.3</v>
      </c>
      <c r="F179" s="55">
        <v>5247.3</v>
      </c>
      <c r="G179" s="55">
        <v>5247.3</v>
      </c>
      <c r="H179" s="55">
        <v>0</v>
      </c>
      <c r="I179" s="11" t="s">
        <v>174</v>
      </c>
      <c r="J179" s="11" t="s">
        <v>174</v>
      </c>
    </row>
    <row r="180" spans="1:10" ht="75" x14ac:dyDescent="0.25">
      <c r="A180" s="16" t="s">
        <v>356</v>
      </c>
      <c r="B180" s="15" t="s">
        <v>255</v>
      </c>
      <c r="C180" s="109"/>
      <c r="D180" s="30" t="s">
        <v>152</v>
      </c>
      <c r="E180" s="55">
        <v>0</v>
      </c>
      <c r="F180" s="55">
        <v>0</v>
      </c>
      <c r="G180" s="55">
        <v>0</v>
      </c>
      <c r="H180" s="55">
        <v>142780</v>
      </c>
      <c r="I180" s="55">
        <v>0</v>
      </c>
      <c r="J180" s="55">
        <v>0</v>
      </c>
    </row>
    <row r="181" spans="1:10" ht="75" x14ac:dyDescent="0.25">
      <c r="A181" s="36" t="s">
        <v>355</v>
      </c>
      <c r="B181" s="58" t="s">
        <v>255</v>
      </c>
      <c r="C181" s="109"/>
      <c r="D181" s="30" t="s">
        <v>152</v>
      </c>
      <c r="E181" s="55">
        <v>0</v>
      </c>
      <c r="F181" s="55">
        <v>0</v>
      </c>
      <c r="G181" s="55">
        <v>0</v>
      </c>
      <c r="H181" s="55">
        <v>150000</v>
      </c>
      <c r="I181" s="55">
        <v>120000</v>
      </c>
      <c r="J181" s="55">
        <v>120000</v>
      </c>
    </row>
    <row r="182" spans="1:10" ht="75" x14ac:dyDescent="0.25">
      <c r="A182" s="36" t="s">
        <v>329</v>
      </c>
      <c r="B182" s="30" t="s">
        <v>255</v>
      </c>
      <c r="C182" s="109"/>
      <c r="D182" s="30" t="s">
        <v>152</v>
      </c>
      <c r="E182" s="55">
        <v>2554.3000000000002</v>
      </c>
      <c r="F182" s="55" t="s">
        <v>174</v>
      </c>
      <c r="G182" s="55">
        <v>2554.3000000000002</v>
      </c>
      <c r="H182" s="55">
        <v>6150.9</v>
      </c>
      <c r="I182" s="55">
        <v>6150.9</v>
      </c>
      <c r="J182" s="55">
        <v>6150.9</v>
      </c>
    </row>
    <row r="183" spans="1:10" ht="75" x14ac:dyDescent="0.25">
      <c r="A183" s="16" t="s">
        <v>333</v>
      </c>
      <c r="B183" s="15" t="s">
        <v>334</v>
      </c>
      <c r="C183" s="109"/>
      <c r="D183" s="30" t="s">
        <v>152</v>
      </c>
      <c r="E183" s="55">
        <v>7605.4</v>
      </c>
      <c r="F183" s="55">
        <v>7605.4</v>
      </c>
      <c r="G183" s="55">
        <v>7605.4</v>
      </c>
      <c r="H183" s="55">
        <v>31914.9</v>
      </c>
      <c r="I183" s="55" t="s">
        <v>174</v>
      </c>
      <c r="J183" s="55" t="s">
        <v>174</v>
      </c>
    </row>
    <row r="184" spans="1:10" ht="75" x14ac:dyDescent="0.25">
      <c r="A184" s="16" t="s">
        <v>335</v>
      </c>
      <c r="B184" s="15" t="s">
        <v>336</v>
      </c>
      <c r="C184" s="109"/>
      <c r="D184" s="30" t="s">
        <v>152</v>
      </c>
      <c r="E184" s="55">
        <v>200000</v>
      </c>
      <c r="F184" s="55">
        <v>92914.4</v>
      </c>
      <c r="G184" s="55">
        <v>200000</v>
      </c>
      <c r="H184" s="55">
        <v>0</v>
      </c>
      <c r="I184" s="55" t="s">
        <v>174</v>
      </c>
      <c r="J184" s="55" t="s">
        <v>174</v>
      </c>
    </row>
    <row r="185" spans="1:10" ht="90" x14ac:dyDescent="0.25">
      <c r="A185" s="45" t="s">
        <v>267</v>
      </c>
      <c r="B185" s="58" t="s">
        <v>255</v>
      </c>
      <c r="C185" s="109"/>
      <c r="D185" s="30" t="s">
        <v>152</v>
      </c>
      <c r="E185" s="55">
        <v>19168.400000000001</v>
      </c>
      <c r="F185" s="55">
        <v>69991.100000000006</v>
      </c>
      <c r="G185" s="55">
        <v>19168.400000000001</v>
      </c>
      <c r="H185" s="55">
        <v>0</v>
      </c>
      <c r="I185" s="55">
        <v>0</v>
      </c>
      <c r="J185" s="55" t="s">
        <v>174</v>
      </c>
    </row>
    <row r="186" spans="1:10" ht="75" x14ac:dyDescent="0.25">
      <c r="A186" s="45" t="s">
        <v>331</v>
      </c>
      <c r="B186" s="58" t="s">
        <v>255</v>
      </c>
      <c r="C186" s="109"/>
      <c r="D186" s="30" t="s">
        <v>152</v>
      </c>
      <c r="E186" s="55">
        <v>10000</v>
      </c>
      <c r="F186" s="55">
        <v>10000</v>
      </c>
      <c r="G186" s="55">
        <v>10000</v>
      </c>
      <c r="H186" s="55">
        <v>0</v>
      </c>
      <c r="I186" s="55" t="s">
        <v>174</v>
      </c>
      <c r="J186" s="55" t="s">
        <v>174</v>
      </c>
    </row>
    <row r="187" spans="1:10" ht="75" x14ac:dyDescent="0.25">
      <c r="A187" s="45" t="s">
        <v>330</v>
      </c>
      <c r="B187" s="58" t="s">
        <v>255</v>
      </c>
      <c r="C187" s="109"/>
      <c r="D187" s="30" t="s">
        <v>152</v>
      </c>
      <c r="E187" s="55">
        <v>7333.8</v>
      </c>
      <c r="F187" s="55">
        <v>7333.8</v>
      </c>
      <c r="G187" s="55">
        <v>7333.8</v>
      </c>
      <c r="H187" s="55">
        <v>0</v>
      </c>
      <c r="I187" s="55">
        <v>0</v>
      </c>
      <c r="J187" s="55" t="s">
        <v>174</v>
      </c>
    </row>
    <row r="188" spans="1:10" ht="75" x14ac:dyDescent="0.25">
      <c r="A188" s="42" t="s">
        <v>332</v>
      </c>
      <c r="B188" s="58" t="s">
        <v>255</v>
      </c>
      <c r="C188" s="109"/>
      <c r="D188" s="30" t="s">
        <v>152</v>
      </c>
      <c r="E188" s="55">
        <v>70000</v>
      </c>
      <c r="F188" s="55">
        <v>0</v>
      </c>
      <c r="G188" s="55">
        <v>70000</v>
      </c>
      <c r="H188" s="55">
        <v>0</v>
      </c>
      <c r="I188" s="55" t="s">
        <v>174</v>
      </c>
      <c r="J188" s="55" t="s">
        <v>174</v>
      </c>
    </row>
    <row r="189" spans="1:10" ht="75" x14ac:dyDescent="0.25">
      <c r="A189" s="45" t="s">
        <v>354</v>
      </c>
      <c r="B189" s="58" t="s">
        <v>261</v>
      </c>
      <c r="C189" s="109"/>
      <c r="D189" s="30" t="s">
        <v>311</v>
      </c>
      <c r="E189" s="55">
        <v>0</v>
      </c>
      <c r="F189" s="55">
        <v>0</v>
      </c>
      <c r="G189" s="55">
        <v>0</v>
      </c>
      <c r="H189" s="55">
        <v>20390.900000000001</v>
      </c>
      <c r="I189" s="55">
        <v>0</v>
      </c>
      <c r="J189" s="55">
        <v>0</v>
      </c>
    </row>
    <row r="190" spans="1:10" ht="90" x14ac:dyDescent="0.25">
      <c r="A190" s="45" t="s">
        <v>300</v>
      </c>
      <c r="B190" s="58" t="s">
        <v>241</v>
      </c>
      <c r="C190" s="109"/>
      <c r="D190" s="30" t="s">
        <v>126</v>
      </c>
      <c r="E190" s="55">
        <v>99435.6</v>
      </c>
      <c r="F190" s="55">
        <v>99435.6</v>
      </c>
      <c r="G190" s="55">
        <v>99435.6</v>
      </c>
      <c r="H190" s="55">
        <v>0</v>
      </c>
      <c r="I190" s="55" t="s">
        <v>174</v>
      </c>
      <c r="J190" s="55" t="s">
        <v>174</v>
      </c>
    </row>
    <row r="191" spans="1:10" ht="90" x14ac:dyDescent="0.25">
      <c r="A191" s="45" t="s">
        <v>299</v>
      </c>
      <c r="B191" s="58" t="s">
        <v>193</v>
      </c>
      <c r="C191" s="109"/>
      <c r="D191" s="30" t="s">
        <v>126</v>
      </c>
      <c r="E191" s="55">
        <v>81693.5</v>
      </c>
      <c r="F191" s="55">
        <v>28664.9</v>
      </c>
      <c r="G191" s="55">
        <v>56987.1</v>
      </c>
      <c r="H191" s="55">
        <v>0</v>
      </c>
      <c r="I191" s="55">
        <v>0</v>
      </c>
      <c r="J191" s="55">
        <v>0</v>
      </c>
    </row>
    <row r="192" spans="1:10" ht="90" x14ac:dyDescent="0.25">
      <c r="A192" s="45" t="s">
        <v>358</v>
      </c>
      <c r="B192" s="58" t="s">
        <v>357</v>
      </c>
      <c r="C192" s="21"/>
      <c r="D192" s="30" t="s">
        <v>126</v>
      </c>
      <c r="E192" s="55">
        <v>0</v>
      </c>
      <c r="F192" s="55">
        <v>0</v>
      </c>
      <c r="G192" s="55">
        <v>0</v>
      </c>
      <c r="H192" s="55">
        <v>38007.5</v>
      </c>
      <c r="I192" s="55">
        <v>72378.3</v>
      </c>
      <c r="J192" s="55">
        <v>566827.4</v>
      </c>
    </row>
    <row r="193" spans="1:10" ht="28.5" x14ac:dyDescent="0.25">
      <c r="A193" s="7"/>
      <c r="B193" s="59" t="s">
        <v>262</v>
      </c>
      <c r="C193" s="60" t="s">
        <v>194</v>
      </c>
      <c r="D193" s="30"/>
      <c r="E193" s="37">
        <f>E194+E195+E197+E198+E199+E200+E201+E196</f>
        <v>1257792.6000000001</v>
      </c>
      <c r="F193" s="37">
        <f t="shared" ref="F193:J193" si="13">F194+F195+F197+F198+F199+F200+F201+F196</f>
        <v>1040961.8999999999</v>
      </c>
      <c r="G193" s="37">
        <f t="shared" si="13"/>
        <v>1257792.6000000001</v>
      </c>
      <c r="H193" s="37">
        <f t="shared" si="13"/>
        <v>1142468.5</v>
      </c>
      <c r="I193" s="37">
        <f t="shared" si="13"/>
        <v>1130334.7</v>
      </c>
      <c r="J193" s="37">
        <f t="shared" si="13"/>
        <v>1134636.2</v>
      </c>
    </row>
    <row r="194" spans="1:10" ht="75" x14ac:dyDescent="0.25">
      <c r="A194" s="16" t="s">
        <v>195</v>
      </c>
      <c r="B194" s="15" t="s">
        <v>263</v>
      </c>
      <c r="C194" s="80"/>
      <c r="D194" s="30" t="s">
        <v>167</v>
      </c>
      <c r="E194" s="55">
        <v>6654.4</v>
      </c>
      <c r="F194" s="55">
        <v>4656.7</v>
      </c>
      <c r="G194" s="55">
        <v>6654.4</v>
      </c>
      <c r="H194" s="55">
        <v>6795.5</v>
      </c>
      <c r="I194" s="55">
        <v>6795.5</v>
      </c>
      <c r="J194" s="55">
        <v>6795.5</v>
      </c>
    </row>
    <row r="195" spans="1:10" ht="75" x14ac:dyDescent="0.25">
      <c r="A195" s="39" t="s">
        <v>196</v>
      </c>
      <c r="B195" s="57" t="s">
        <v>260</v>
      </c>
      <c r="C195" s="80"/>
      <c r="D195" s="30" t="s">
        <v>167</v>
      </c>
      <c r="E195" s="55">
        <v>16.899999999999999</v>
      </c>
      <c r="F195" s="55">
        <v>16.899999999999999</v>
      </c>
      <c r="G195" s="55">
        <v>16.899999999999999</v>
      </c>
      <c r="H195" s="55">
        <v>263</v>
      </c>
      <c r="I195" s="55">
        <v>17.399999999999999</v>
      </c>
      <c r="J195" s="55">
        <v>18.899999999999999</v>
      </c>
    </row>
    <row r="196" spans="1:10" ht="75" x14ac:dyDescent="0.25">
      <c r="A196" s="45" t="s">
        <v>318</v>
      </c>
      <c r="B196" s="57" t="s">
        <v>317</v>
      </c>
      <c r="C196" s="80"/>
      <c r="D196" s="30" t="s">
        <v>167</v>
      </c>
      <c r="E196" s="55">
        <v>12562.1</v>
      </c>
      <c r="F196" s="55">
        <v>0</v>
      </c>
      <c r="G196" s="55">
        <v>12562.1</v>
      </c>
      <c r="H196" s="55">
        <v>12554.4</v>
      </c>
      <c r="I196" s="55">
        <v>11801.2</v>
      </c>
      <c r="J196" s="55">
        <v>11801.2</v>
      </c>
    </row>
    <row r="197" spans="1:10" ht="60" x14ac:dyDescent="0.25">
      <c r="A197" s="16" t="s">
        <v>301</v>
      </c>
      <c r="B197" s="15" t="s">
        <v>242</v>
      </c>
      <c r="C197" s="80"/>
      <c r="D197" s="30" t="s">
        <v>150</v>
      </c>
      <c r="E197" s="55">
        <v>12595</v>
      </c>
      <c r="F197" s="55">
        <v>8677.9</v>
      </c>
      <c r="G197" s="55">
        <v>12595</v>
      </c>
      <c r="H197" s="55">
        <v>13920.6</v>
      </c>
      <c r="I197" s="55">
        <v>13920.6</v>
      </c>
      <c r="J197" s="55">
        <v>13920.6</v>
      </c>
    </row>
    <row r="198" spans="1:10" ht="60" x14ac:dyDescent="0.25">
      <c r="A198" s="16" t="s">
        <v>197</v>
      </c>
      <c r="B198" s="15" t="s">
        <v>259</v>
      </c>
      <c r="C198" s="80"/>
      <c r="D198" s="30" t="s">
        <v>150</v>
      </c>
      <c r="E198" s="55">
        <v>706732.3</v>
      </c>
      <c r="F198" s="55">
        <v>583948.19999999995</v>
      </c>
      <c r="G198" s="55">
        <v>706732.3</v>
      </c>
      <c r="H198" s="55">
        <v>641789</v>
      </c>
      <c r="I198" s="55">
        <v>641000</v>
      </c>
      <c r="J198" s="55">
        <v>643500</v>
      </c>
    </row>
    <row r="199" spans="1:10" ht="60" x14ac:dyDescent="0.25">
      <c r="A199" s="16" t="s">
        <v>256</v>
      </c>
      <c r="B199" s="15" t="s">
        <v>242</v>
      </c>
      <c r="C199" s="80"/>
      <c r="D199" s="30" t="s">
        <v>150</v>
      </c>
      <c r="E199" s="55">
        <v>144.4</v>
      </c>
      <c r="F199" s="55">
        <v>45.5</v>
      </c>
      <c r="G199" s="55">
        <v>144.4</v>
      </c>
      <c r="H199" s="55">
        <v>0</v>
      </c>
      <c r="I199" s="55">
        <v>0</v>
      </c>
      <c r="J199" s="55">
        <v>0</v>
      </c>
    </row>
    <row r="200" spans="1:10" ht="60" x14ac:dyDescent="0.25">
      <c r="A200" s="16" t="s">
        <v>257</v>
      </c>
      <c r="B200" s="15" t="s">
        <v>242</v>
      </c>
      <c r="C200" s="80"/>
      <c r="D200" s="30" t="s">
        <v>150</v>
      </c>
      <c r="E200" s="55">
        <v>1764.4</v>
      </c>
      <c r="F200" s="55">
        <v>1080.9000000000001</v>
      </c>
      <c r="G200" s="55">
        <v>1764.4</v>
      </c>
      <c r="H200" s="55">
        <v>0</v>
      </c>
      <c r="I200" s="55">
        <v>0</v>
      </c>
      <c r="J200" s="55">
        <v>0</v>
      </c>
    </row>
    <row r="201" spans="1:10" ht="60" x14ac:dyDescent="0.25">
      <c r="A201" s="16" t="s">
        <v>198</v>
      </c>
      <c r="B201" s="15" t="s">
        <v>259</v>
      </c>
      <c r="C201" s="80"/>
      <c r="D201" s="30" t="s">
        <v>150</v>
      </c>
      <c r="E201" s="55">
        <v>517323.1</v>
      </c>
      <c r="F201" s="55">
        <v>442535.8</v>
      </c>
      <c r="G201" s="55">
        <v>517323.1</v>
      </c>
      <c r="H201" s="55">
        <v>467146</v>
      </c>
      <c r="I201" s="55">
        <v>456800</v>
      </c>
      <c r="J201" s="55">
        <v>458600</v>
      </c>
    </row>
    <row r="202" spans="1:10" x14ac:dyDescent="0.25">
      <c r="A202" s="62"/>
      <c r="B202" s="63" t="s">
        <v>200</v>
      </c>
      <c r="C202" s="64" t="s">
        <v>199</v>
      </c>
      <c r="D202" s="30"/>
      <c r="E202" s="61">
        <f>E203+E204+E205+E206</f>
        <v>88216.000000000015</v>
      </c>
      <c r="F202" s="61">
        <f t="shared" ref="F202:J202" si="14">F203+F204+F205+F206</f>
        <v>62121.9</v>
      </c>
      <c r="G202" s="61">
        <f t="shared" si="14"/>
        <v>88216.000000000015</v>
      </c>
      <c r="H202" s="61">
        <f t="shared" si="14"/>
        <v>0</v>
      </c>
      <c r="I202" s="61">
        <f t="shared" si="14"/>
        <v>0</v>
      </c>
      <c r="J202" s="61">
        <f t="shared" si="14"/>
        <v>0</v>
      </c>
    </row>
    <row r="203" spans="1:10" ht="60" x14ac:dyDescent="0.25">
      <c r="A203" s="65" t="s">
        <v>258</v>
      </c>
      <c r="B203" s="58" t="s">
        <v>243</v>
      </c>
      <c r="C203" s="64"/>
      <c r="D203" s="30" t="s">
        <v>150</v>
      </c>
      <c r="E203" s="55">
        <v>80399.8</v>
      </c>
      <c r="F203" s="55">
        <v>57532.2</v>
      </c>
      <c r="G203" s="55">
        <v>80399.8</v>
      </c>
      <c r="H203" s="55">
        <v>0</v>
      </c>
      <c r="I203" s="55">
        <v>0</v>
      </c>
      <c r="J203" s="55" t="s">
        <v>174</v>
      </c>
    </row>
    <row r="204" spans="1:10" ht="60" x14ac:dyDescent="0.25">
      <c r="A204" s="66" t="s">
        <v>285</v>
      </c>
      <c r="B204" s="58" t="s">
        <v>286</v>
      </c>
      <c r="C204" s="64"/>
      <c r="D204" s="30" t="s">
        <v>150</v>
      </c>
      <c r="E204" s="55">
        <v>4633.3</v>
      </c>
      <c r="F204" s="55">
        <v>2847.9</v>
      </c>
      <c r="G204" s="55">
        <v>4633.3</v>
      </c>
      <c r="H204" s="55">
        <v>0</v>
      </c>
      <c r="I204" s="55">
        <v>0</v>
      </c>
      <c r="J204" s="55">
        <v>0</v>
      </c>
    </row>
    <row r="205" spans="1:10" ht="60" x14ac:dyDescent="0.25">
      <c r="A205" s="67" t="s">
        <v>313</v>
      </c>
      <c r="B205" s="58" t="s">
        <v>312</v>
      </c>
      <c r="C205" s="64"/>
      <c r="D205" s="30" t="s">
        <v>150</v>
      </c>
      <c r="E205" s="55">
        <v>1523.3</v>
      </c>
      <c r="F205" s="55">
        <v>1032.4000000000001</v>
      </c>
      <c r="G205" s="55">
        <v>1523.3</v>
      </c>
      <c r="H205" s="55">
        <v>0</v>
      </c>
      <c r="I205" s="55">
        <v>0</v>
      </c>
      <c r="J205" s="55">
        <v>0</v>
      </c>
    </row>
    <row r="206" spans="1:10" ht="60" x14ac:dyDescent="0.25">
      <c r="A206" s="68" t="s">
        <v>337</v>
      </c>
      <c r="B206" s="58" t="s">
        <v>338</v>
      </c>
      <c r="C206" s="64"/>
      <c r="D206" s="30" t="s">
        <v>150</v>
      </c>
      <c r="E206" s="55">
        <v>1659.6</v>
      </c>
      <c r="F206" s="55">
        <v>709.4</v>
      </c>
      <c r="G206" s="55">
        <v>1659.6</v>
      </c>
      <c r="H206" s="55">
        <v>0</v>
      </c>
      <c r="I206" s="55">
        <v>0</v>
      </c>
      <c r="J206" s="55">
        <v>0</v>
      </c>
    </row>
    <row r="207" spans="1:10" ht="42.75" x14ac:dyDescent="0.25">
      <c r="A207" s="66"/>
      <c r="B207" s="63" t="s">
        <v>287</v>
      </c>
      <c r="C207" s="69" t="s">
        <v>288</v>
      </c>
      <c r="D207" s="30"/>
      <c r="E207" s="61">
        <f>E208</f>
        <v>449.3</v>
      </c>
      <c r="F207" s="61">
        <f t="shared" ref="F207:J207" si="15">F208</f>
        <v>449.3</v>
      </c>
      <c r="G207" s="61">
        <f t="shared" si="15"/>
        <v>0</v>
      </c>
      <c r="H207" s="61">
        <f t="shared" si="15"/>
        <v>0</v>
      </c>
      <c r="I207" s="61">
        <f t="shared" si="15"/>
        <v>0</v>
      </c>
      <c r="J207" s="61">
        <f t="shared" si="15"/>
        <v>0</v>
      </c>
    </row>
    <row r="208" spans="1:10" ht="60" x14ac:dyDescent="0.25">
      <c r="A208" s="66" t="s">
        <v>339</v>
      </c>
      <c r="B208" s="58" t="s">
        <v>352</v>
      </c>
      <c r="C208" s="45"/>
      <c r="D208" s="30" t="s">
        <v>150</v>
      </c>
      <c r="E208" s="55">
        <v>449.3</v>
      </c>
      <c r="F208" s="55">
        <v>449.3</v>
      </c>
      <c r="G208" s="55">
        <v>0</v>
      </c>
      <c r="H208" s="55">
        <v>0</v>
      </c>
      <c r="I208" s="55">
        <v>0</v>
      </c>
      <c r="J208" s="55">
        <v>0</v>
      </c>
    </row>
    <row r="209" spans="1:10" x14ac:dyDescent="0.25">
      <c r="A209" s="62"/>
      <c r="B209" s="63" t="s">
        <v>202</v>
      </c>
      <c r="C209" s="70" t="s">
        <v>201</v>
      </c>
      <c r="D209" s="30"/>
      <c r="E209" s="61">
        <f>E211+E212+E210</f>
        <v>15250</v>
      </c>
      <c r="F209" s="61">
        <f>F210+F211+F212</f>
        <v>13722</v>
      </c>
      <c r="G209" s="61">
        <f t="shared" ref="G209:J209" si="16">G210+G211+G212</f>
        <v>15250</v>
      </c>
      <c r="H209" s="61">
        <f t="shared" si="16"/>
        <v>50</v>
      </c>
      <c r="I209" s="61">
        <f t="shared" si="16"/>
        <v>50</v>
      </c>
      <c r="J209" s="61">
        <f t="shared" si="16"/>
        <v>50</v>
      </c>
    </row>
    <row r="210" spans="1:10" ht="75" x14ac:dyDescent="0.25">
      <c r="A210" s="110" t="s">
        <v>203</v>
      </c>
      <c r="B210" s="15" t="s">
        <v>314</v>
      </c>
      <c r="C210" s="80"/>
      <c r="D210" s="30" t="s">
        <v>167</v>
      </c>
      <c r="E210" s="55">
        <v>2000</v>
      </c>
      <c r="F210" s="55">
        <v>2000</v>
      </c>
      <c r="G210" s="55">
        <v>2000</v>
      </c>
      <c r="H210" s="55" t="s">
        <v>174</v>
      </c>
      <c r="I210" s="55" t="s">
        <v>174</v>
      </c>
      <c r="J210" s="55" t="s">
        <v>174</v>
      </c>
    </row>
    <row r="211" spans="1:10" ht="60" x14ac:dyDescent="0.25">
      <c r="A211" s="110"/>
      <c r="B211" s="15" t="s">
        <v>315</v>
      </c>
      <c r="C211" s="80"/>
      <c r="D211" s="30" t="s">
        <v>168</v>
      </c>
      <c r="E211" s="55">
        <v>13200</v>
      </c>
      <c r="F211" s="55">
        <v>11694</v>
      </c>
      <c r="G211" s="55">
        <v>13200</v>
      </c>
      <c r="H211" s="55">
        <v>0</v>
      </c>
      <c r="I211" s="55">
        <v>0</v>
      </c>
      <c r="J211" s="55">
        <v>0</v>
      </c>
    </row>
    <row r="212" spans="1:10" ht="60" x14ac:dyDescent="0.25">
      <c r="A212" s="110"/>
      <c r="B212" s="15" t="s">
        <v>316</v>
      </c>
      <c r="C212" s="80"/>
      <c r="D212" s="30" t="s">
        <v>150</v>
      </c>
      <c r="E212" s="55">
        <v>50</v>
      </c>
      <c r="F212" s="55">
        <v>28</v>
      </c>
      <c r="G212" s="55">
        <v>50</v>
      </c>
      <c r="H212" s="55">
        <v>50</v>
      </c>
      <c r="I212" s="55">
        <v>50</v>
      </c>
      <c r="J212" s="55">
        <v>50</v>
      </c>
    </row>
    <row r="213" spans="1:10" ht="42.75" x14ac:dyDescent="0.25">
      <c r="A213" s="71"/>
      <c r="B213" s="72" t="s">
        <v>274</v>
      </c>
      <c r="C213" s="73" t="s">
        <v>273</v>
      </c>
      <c r="D213" s="74"/>
      <c r="E213" s="61">
        <v>0</v>
      </c>
      <c r="F213" s="61">
        <v>0</v>
      </c>
      <c r="G213" s="61">
        <v>0</v>
      </c>
      <c r="H213" s="61">
        <v>0</v>
      </c>
      <c r="I213" s="61">
        <v>0</v>
      </c>
      <c r="J213" s="61">
        <v>0</v>
      </c>
    </row>
    <row r="214" spans="1:10" ht="57" x14ac:dyDescent="0.25">
      <c r="A214" s="8"/>
      <c r="B214" s="75" t="s">
        <v>205</v>
      </c>
      <c r="C214" s="76" t="s">
        <v>204</v>
      </c>
      <c r="D214" s="30"/>
      <c r="E214" s="61">
        <v>0</v>
      </c>
      <c r="F214" s="61">
        <v>0</v>
      </c>
      <c r="G214" s="61">
        <v>0</v>
      </c>
      <c r="H214" s="61">
        <v>0</v>
      </c>
      <c r="I214" s="61">
        <v>0</v>
      </c>
      <c r="J214" s="61">
        <v>0</v>
      </c>
    </row>
    <row r="215" spans="1:10" x14ac:dyDescent="0.25">
      <c r="A215" s="77"/>
      <c r="B215" s="77"/>
      <c r="C215" s="77"/>
      <c r="D215" s="78"/>
      <c r="E215" s="78"/>
      <c r="F215" s="78"/>
      <c r="G215" s="78"/>
      <c r="H215" s="78"/>
      <c r="I215" s="78"/>
      <c r="J215" s="78"/>
    </row>
    <row r="216" spans="1:10" x14ac:dyDescent="0.25">
      <c r="A216" s="77"/>
      <c r="B216" s="77"/>
      <c r="C216" s="77"/>
      <c r="D216" s="78"/>
      <c r="E216" s="78"/>
      <c r="F216" s="78"/>
      <c r="G216" s="78"/>
      <c r="H216" s="78"/>
      <c r="I216" s="78"/>
      <c r="J216" s="78"/>
    </row>
    <row r="217" spans="1:10" x14ac:dyDescent="0.25">
      <c r="A217" s="77"/>
      <c r="B217" s="77"/>
      <c r="C217" s="77"/>
      <c r="D217" s="78"/>
      <c r="E217" s="78"/>
      <c r="F217" s="78"/>
      <c r="G217" s="78"/>
      <c r="H217" s="78"/>
      <c r="I217" s="78"/>
      <c r="J217" s="78"/>
    </row>
    <row r="218" spans="1:10" x14ac:dyDescent="0.25">
      <c r="A218" s="77"/>
      <c r="B218" s="77"/>
      <c r="C218" s="77"/>
      <c r="D218" s="78"/>
      <c r="E218" s="78"/>
      <c r="F218" s="78"/>
      <c r="G218" s="78"/>
      <c r="H218" s="78"/>
      <c r="I218" s="78"/>
      <c r="J218" s="78"/>
    </row>
    <row r="219" spans="1:10" x14ac:dyDescent="0.25">
      <c r="A219" s="77"/>
      <c r="B219" s="77"/>
      <c r="C219" s="77"/>
      <c r="D219" s="78"/>
      <c r="E219" s="78"/>
      <c r="F219" s="78"/>
      <c r="G219" s="78"/>
      <c r="H219" s="78"/>
      <c r="I219" s="78"/>
      <c r="J219" s="78"/>
    </row>
    <row r="220" spans="1:10" x14ac:dyDescent="0.25">
      <c r="A220" s="33"/>
      <c r="B220" s="33"/>
      <c r="C220" s="33"/>
      <c r="D220" s="33"/>
      <c r="E220" s="33"/>
      <c r="F220" s="33"/>
      <c r="G220" s="33"/>
      <c r="H220" s="33"/>
      <c r="I220" s="33"/>
      <c r="J220" s="33"/>
    </row>
    <row r="221" spans="1:10" x14ac:dyDescent="0.25">
      <c r="A221" s="33"/>
      <c r="B221" s="33"/>
      <c r="C221" s="33"/>
      <c r="D221" s="33"/>
      <c r="E221" s="33"/>
      <c r="F221" s="33"/>
      <c r="G221" s="33"/>
      <c r="H221" s="33"/>
      <c r="I221" s="33"/>
      <c r="J221" s="33"/>
    </row>
  </sheetData>
  <mergeCells count="152">
    <mergeCell ref="E96:E99"/>
    <mergeCell ref="F96:F99"/>
    <mergeCell ref="G96:G99"/>
    <mergeCell ref="H96:H99"/>
    <mergeCell ref="I96:I99"/>
    <mergeCell ref="J96:J99"/>
    <mergeCell ref="E157:E158"/>
    <mergeCell ref="F157:F158"/>
    <mergeCell ref="G157:G158"/>
    <mergeCell ref="H157:H158"/>
    <mergeCell ref="I157:I158"/>
    <mergeCell ref="J157:J158"/>
    <mergeCell ref="E75:E77"/>
    <mergeCell ref="F75:F77"/>
    <mergeCell ref="G75:G77"/>
    <mergeCell ref="H75:H77"/>
    <mergeCell ref="I75:I77"/>
    <mergeCell ref="J75:J77"/>
    <mergeCell ref="E86:E88"/>
    <mergeCell ref="F86:F88"/>
    <mergeCell ref="G86:G88"/>
    <mergeCell ref="H86:H88"/>
    <mergeCell ref="I86:I88"/>
    <mergeCell ref="J86:J88"/>
    <mergeCell ref="I16:I18"/>
    <mergeCell ref="J16:J18"/>
    <mergeCell ref="B11:B14"/>
    <mergeCell ref="C11:C14"/>
    <mergeCell ref="D11:D14"/>
    <mergeCell ref="E69:E73"/>
    <mergeCell ref="F69:F73"/>
    <mergeCell ref="G69:G73"/>
    <mergeCell ref="H69:H73"/>
    <mergeCell ref="I69:I73"/>
    <mergeCell ref="J69:J73"/>
    <mergeCell ref="H57:H60"/>
    <mergeCell ref="I57:I60"/>
    <mergeCell ref="J57:J60"/>
    <mergeCell ref="E65:E67"/>
    <mergeCell ref="F65:F67"/>
    <mergeCell ref="G65:G67"/>
    <mergeCell ref="H65:H67"/>
    <mergeCell ref="I65:I67"/>
    <mergeCell ref="J65:J67"/>
    <mergeCell ref="B57:B60"/>
    <mergeCell ref="C57:C60"/>
    <mergeCell ref="D57:D60"/>
    <mergeCell ref="B65:B67"/>
    <mergeCell ref="I159:I160"/>
    <mergeCell ref="J159:J160"/>
    <mergeCell ref="C162:C191"/>
    <mergeCell ref="C194:C201"/>
    <mergeCell ref="A210:A212"/>
    <mergeCell ref="C210:C212"/>
    <mergeCell ref="B157:B158"/>
    <mergeCell ref="C157:C158"/>
    <mergeCell ref="D157:D158"/>
    <mergeCell ref="A148:A150"/>
    <mergeCell ref="B159:B160"/>
    <mergeCell ref="C159:C160"/>
    <mergeCell ref="D159:D160"/>
    <mergeCell ref="E159:E160"/>
    <mergeCell ref="F159:F160"/>
    <mergeCell ref="G159:G160"/>
    <mergeCell ref="H159:H160"/>
    <mergeCell ref="C148:C151"/>
    <mergeCell ref="C103:C107"/>
    <mergeCell ref="A104:A107"/>
    <mergeCell ref="C108:C114"/>
    <mergeCell ref="A109:A114"/>
    <mergeCell ref="C119:C121"/>
    <mergeCell ref="D119:D121"/>
    <mergeCell ref="C91:C93"/>
    <mergeCell ref="B96:B99"/>
    <mergeCell ref="C96:C99"/>
    <mergeCell ref="D96:D100"/>
    <mergeCell ref="C115:C116"/>
    <mergeCell ref="C80:C83"/>
    <mergeCell ref="B86:B88"/>
    <mergeCell ref="C86:C88"/>
    <mergeCell ref="D86:D88"/>
    <mergeCell ref="B69:B73"/>
    <mergeCell ref="C69:C73"/>
    <mergeCell ref="D69:D73"/>
    <mergeCell ref="B75:B77"/>
    <mergeCell ref="C75:C77"/>
    <mergeCell ref="D75:D77"/>
    <mergeCell ref="C65:C67"/>
    <mergeCell ref="D65:D67"/>
    <mergeCell ref="E57:E60"/>
    <mergeCell ref="F57:F60"/>
    <mergeCell ref="G57:G60"/>
    <mergeCell ref="H48:H50"/>
    <mergeCell ref="I48:I50"/>
    <mergeCell ref="J48:J50"/>
    <mergeCell ref="E52:E55"/>
    <mergeCell ref="F52:F55"/>
    <mergeCell ref="G52:G55"/>
    <mergeCell ref="H52:H55"/>
    <mergeCell ref="I52:I55"/>
    <mergeCell ref="J52:J55"/>
    <mergeCell ref="B48:B50"/>
    <mergeCell ref="C48:C50"/>
    <mergeCell ref="D48:D50"/>
    <mergeCell ref="B52:B55"/>
    <mergeCell ref="C52:C55"/>
    <mergeCell ref="D52:D55"/>
    <mergeCell ref="E48:E50"/>
    <mergeCell ref="F48:F50"/>
    <mergeCell ref="G48:G50"/>
    <mergeCell ref="H20:H23"/>
    <mergeCell ref="I20:I23"/>
    <mergeCell ref="J20:J23"/>
    <mergeCell ref="E45:E46"/>
    <mergeCell ref="F45:F46"/>
    <mergeCell ref="G45:G46"/>
    <mergeCell ref="H45:H46"/>
    <mergeCell ref="I45:I46"/>
    <mergeCell ref="J45:J46"/>
    <mergeCell ref="B20:B23"/>
    <mergeCell ref="C20:C23"/>
    <mergeCell ref="D20:D23"/>
    <mergeCell ref="B45:B46"/>
    <mergeCell ref="C45:C46"/>
    <mergeCell ref="D45:D46"/>
    <mergeCell ref="E20:E23"/>
    <mergeCell ref="F20:F23"/>
    <mergeCell ref="G20:G23"/>
    <mergeCell ref="B16:B18"/>
    <mergeCell ref="C16:C18"/>
    <mergeCell ref="D16:D18"/>
    <mergeCell ref="A1:J1"/>
    <mergeCell ref="A2:J2"/>
    <mergeCell ref="A3:J3"/>
    <mergeCell ref="A4:J4"/>
    <mergeCell ref="A6:A7"/>
    <mergeCell ref="B6:C6"/>
    <mergeCell ref="D6:D7"/>
    <mergeCell ref="E6:E7"/>
    <mergeCell ref="F6:F7"/>
    <mergeCell ref="G6:G7"/>
    <mergeCell ref="H6:J6"/>
    <mergeCell ref="E11:E14"/>
    <mergeCell ref="F11:F14"/>
    <mergeCell ref="G11:G14"/>
    <mergeCell ref="H11:H14"/>
    <mergeCell ref="I11:I14"/>
    <mergeCell ref="J11:J14"/>
    <mergeCell ref="E16:E18"/>
    <mergeCell ref="F16:F18"/>
    <mergeCell ref="G16:G18"/>
    <mergeCell ref="H16:H18"/>
  </mergeCells>
  <pageMargins left="0" right="0" top="0" bottom="0" header="0.31496062992125984" footer="0.31496062992125984"/>
  <pageSetup paperSize="9" scale="45"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2025</vt:lpstr>
      <vt:lpstr>'реестр 2025'!Заголовки_для_печати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Fedorova</dc:creator>
  <cp:lastModifiedBy>Vershinina</cp:lastModifiedBy>
  <cp:lastPrinted>2025-11-13T07:14:33Z</cp:lastPrinted>
  <dcterms:created xsi:type="dcterms:W3CDTF">2019-11-11T04:58:14Z</dcterms:created>
  <dcterms:modified xsi:type="dcterms:W3CDTF">2025-11-13T08:17:26Z</dcterms:modified>
</cp:coreProperties>
</file>