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OUSOVATV\Desktop\"/>
    </mc:Choice>
  </mc:AlternateContent>
  <xr:revisionPtr revIDLastSave="0" documentId="8_{F070BB32-3A3D-479E-A758-9DE28FD53E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правка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C22" i="1"/>
  <c r="E20" i="1"/>
  <c r="E19" i="1"/>
  <c r="E18" i="1"/>
  <c r="E16" i="1"/>
  <c r="E75" i="1"/>
  <c r="E74" i="1"/>
  <c r="E70" i="1"/>
  <c r="E71" i="1"/>
  <c r="E23" i="1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5" i="1"/>
  <c r="E6" i="1"/>
  <c r="E7" i="1"/>
  <c r="E8" i="1"/>
  <c r="E9" i="1"/>
  <c r="E12" i="1"/>
  <c r="E13" i="1"/>
  <c r="E14" i="1"/>
  <c r="E15" i="1"/>
  <c r="E22" i="1"/>
  <c r="A1" i="1" l="1"/>
</calcChain>
</file>

<file path=xl/sharedStrings.xml><?xml version="1.0" encoding="utf-8"?>
<sst xmlns="http://schemas.openxmlformats.org/spreadsheetml/2006/main" count="163" uniqueCount="151">
  <si>
    <t>1-Наименование показателя</t>
  </si>
  <si>
    <t>2-РзПр</t>
  </si>
  <si>
    <t>3-План</t>
  </si>
  <si>
    <t>4-Факт</t>
  </si>
  <si>
    <t>5-Процент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</si>
  <si>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</si>
  <si>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</si>
  <si>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</si>
  <si>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</si>
  <si>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</si>
  <si>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</si>
  <si>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</si>
  <si>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</si>
  <si>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</si>
  <si>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</si>
  <si>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</si>
  <si>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</si>
  <si>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</si>
  <si>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</si>
  <si>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</si>
  <si>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</si>
  <si>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</si>
  <si>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</si>
  <si>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</si>
  <si>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</si>
  <si>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</si>
  <si>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</si>
  <si>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</si>
  <si>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</si>
  <si>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</si>
  <si>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</si>
  <si>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</si>
  <si>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</si>
  <si>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</si>
  <si>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</si>
  <si>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</si>
  <si>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</si>
  <si>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</si>
  <si>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</si>
  <si>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</si>
  <si>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</si>
  <si>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</si>
  <si>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</si>
  <si>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</si>
  <si>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</si>
  <si>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</si>
  <si>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</si>
  <si>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</si>
  <si>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</si>
  <si>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</si>
  <si>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</si>
  <si>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</si>
  <si>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</si>
  <si>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</si>
  <si>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</si>
  <si>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</si>
  <si>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</si>
  <si>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</si>
  <si>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</si>
  <si>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</si>
  <si>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</si>
  <si>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</si>
  <si>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</si>
  <si>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</si>
  <si>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</si>
  <si>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</si>
  <si>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</si>
  <si>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</si>
  <si>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</si>
  <si>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</si>
  <si>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</si>
  <si>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</si>
  <si>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</si>
  <si>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</si>
  <si>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</si>
  <si>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</si>
  <si>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</si>
  <si>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</si>
  <si>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</si>
  <si>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</si>
  <si>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</si>
  <si>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</si>
  <si>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</si>
  <si>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</si>
  <si>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</si>
  <si>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</si>
  <si>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</si>
  <si>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</si>
  <si>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</si>
  <si>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</si>
  <si>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</si>
  <si>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</si>
  <si>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</si>
  <si>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Результат исполнения бюджета (дефицит / профицит)</t>
  </si>
  <si>
    <t xml:space="preserve">2-Код источника финансирования </t>
  </si>
  <si>
    <t>Кредиты кредитных организаций в валюте Российской Федерации</t>
  </si>
  <si>
    <t>00001020000000000000</t>
  </si>
  <si>
    <t>Бюджетные кредиты из других бюджетов бюджетной системы Российской Федерации</t>
  </si>
  <si>
    <t>00001030000000000000</t>
  </si>
  <si>
    <t>00001050000000000000</t>
  </si>
  <si>
    <t>Х</t>
  </si>
  <si>
    <t>в рублях</t>
  </si>
  <si>
    <t>2-Код дохода по КД</t>
  </si>
  <si>
    <t>Доходы бюджета - Всего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</si>
  <si>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</si>
  <si>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</si>
  <si>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</si>
  <si>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</si>
  <si>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</si>
  <si>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</si>
  <si>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</si>
  <si>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</si>
  <si>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</si>
  <si>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</si>
  <si>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</si>
  <si>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</si>
  <si>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</si>
  <si>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</si>
  <si>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</si>
  <si>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</si>
  <si>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</si>
  <si>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</si>
  <si>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</si>
  <si>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</si>
  <si>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</si>
  <si>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</si>
  <si>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Расходы - всего</t>
  </si>
  <si>
    <t>7900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</si>
  <si>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</si>
  <si>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</si>
  <si>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</si>
  <si>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</si>
  <si>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ЗАДОЛЖЕННОСТЬ И ПЕРЕРАСЧЕТЫ ПО ОТМЕНЕННЫМ НАЛОГАМ, СБОРАМ И ИНЫМ ОБЯЗАТЕЛЬНЫМ ПЛАТЕЖАМ</t>
  </si>
  <si>
    <t>00010900000000000000</t>
  </si>
  <si>
    <t>Спорт высших достижений</t>
  </si>
  <si>
    <t>1103</t>
  </si>
  <si>
    <t>Иные источники внутреннего финансирования дефицитов бюджетов</t>
  </si>
  <si>
    <t>00001060000000000000</t>
  </si>
  <si>
    <t>Изменение остатков средств</t>
  </si>
  <si>
    <t>НАЛОГОВЫЕ И НЕНАЛОГОВЫЕ ДОХОДЫ</t>
  </si>
  <si>
    <t>00010000000000000000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</si>
  <si>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</si>
  <si>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</si>
  <si>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 ОТ НЕГОСУДАРСТВЕННЫХ ОРГАНИЗАЦИЙ</t>
  </si>
  <si>
    <t>00020400000000000000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</si>
  <si>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</si>
  <si>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</si>
  <si>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</si>
  <si>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</si>
  <si>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Изменение остатков средств на счетах по учету средств бюджетов</t>
  </si>
  <si>
    <t>за девять месяцев 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</si>
</sst>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7" fillId="0" borderId="0" xfId="0" applyFont="1"/>
    <xf numFmtId="4" fontId="5" fillId="0" borderId="2" xfId="0" applyNumberFormat="1" applyFont="1" applyFill="1" applyBorder="1" applyAlignment="1">
      <alignment horizontal="right"/>
    </xf>
    <xf numFmtId="4" fontId="6" fillId="0" borderId="2" xfId="0" applyNumberFormat="1" applyFont="1" applyFill="1" applyBorder="1" applyAlignment="1">
      <alignment horizontal="right"/>
    </xf>
    <xf numFmtId="4" fontId="6" fillId="0" borderId="4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9" fontId="4" fillId="0" borderId="4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" fontId="6" fillId="0" borderId="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OUSOVATV/Downloads/&#1057;&#1087;&#1088;&#1072;&#1074;&#1082;&#1072;%20&#1086;&#1073;%20&#1080;&#1089;&#1087;&#1086;&#1083;&#1085;&#1077;&#1085;&#1080;&#1080;%20&#1073;&#1102;&#1076;&#1078;&#1077;&#1090;&#1072;%20&#1052;&#1091;&#1085;&#1080;&#1094;&#1080;&#1087;&#1072;&#1083;&#1100;&#1085;&#1086;&#1075;&#1086;%20&#1086;&#1073;&#1088;&#1072;&#1079;&#1086;&#1074;&#1072;&#1085;&#1080;&#1103;%20&#1063;&#1077;&#1088;&#1077;&#1084;&#1093;&#1086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Лист 1"/>
      <sheetName val="Лист2"/>
    </sheetNames>
    <sheetDataSet>
      <sheetData sheetId="0"/>
      <sheetData sheetId="1">
        <row r="4">
          <cell r="A4" t="str">
            <v>Справка об исполнении бюджета Муниципального образования "город Черемхово"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Normal="100" workbookViewId="0">
      <selection activeCell="H21" sqref="H21"/>
    </sheetView>
  </sheetViews>
  <sheetFormatPr defaultRowHeight="15" x14ac:dyDescent="0.25"/>
  <cols>
    <col min="1" max="1" width="46.85546875" customWidth="1"/>
    <col min="2" max="2" width="25.85546875" customWidth="1"/>
    <col min="3" max="4" width="17.28515625" customWidth="1"/>
    <col min="5" max="5" width="15" customWidth="1"/>
  </cols>
  <sheetData>
    <row r="1" spans="1:5" s="3" customFormat="1" ht="21" x14ac:dyDescent="0.35">
      <c r="A1" s="1" t="str">
        <f>'[1]Лист 1'!A4</f>
        <v>Справка об исполнении бюджета Муниципального образования "город Черемхово"</v>
      </c>
      <c r="B1" s="1"/>
      <c r="C1" s="1"/>
      <c r="D1" s="1"/>
      <c r="E1" s="2"/>
    </row>
    <row r="2" spans="1:5" s="4" customFormat="1" ht="21" x14ac:dyDescent="0.35">
      <c r="A2" s="21" t="s">
        <v>150</v>
      </c>
      <c r="B2" s="22"/>
      <c r="C2" s="22"/>
      <c r="D2" s="22"/>
      <c r="E2" s="22"/>
    </row>
    <row r="3" spans="1:5" s="4" customFormat="1" x14ac:dyDescent="0.25">
      <c r="A3" s="23" t="s">
        <v>101</v>
      </c>
      <c r="B3" s="24"/>
      <c r="C3" s="24"/>
      <c r="D3" s="24"/>
      <c r="E3" s="24"/>
    </row>
    <row r="4" spans="1:5" ht="30" x14ac:dyDescent="0.25">
      <c r="A4" s="9" t="s">
        <v>0</v>
      </c>
      <c r="B4" s="9" t="s">
        <v>102</v>
      </c>
      <c r="C4" s="9" t="s">
        <v>2</v>
      </c>
      <c r="D4" s="9" t="s">
        <v>3</v>
      </c>
      <c r="E4" s="9" t="s">
        <v>4</v>
      </c>
    </row>
    <row r="5" spans="1:5" x14ac:dyDescent="0.25">
      <c r="A5" s="5" t="s">
        <v>139</v>
      </c>
      <c r="B5" s="6" t="s">
        <v>140</v>
      </c>
      <c r="C5" s="7">
        <v>518620000</v>
      </c>
      <c r="D5" s="7">
        <v>366866945.88999999</v>
      </c>
      <c r="E5" s="7">
        <f t="shared" ref="E5:E22" si="0">(D5/C5)*100</f>
        <v>70.739066347229183</v>
      </c>
    </row>
    <row r="6" spans="1:5" ht="15" customHeight="1" x14ac:dyDescent="0.25">
      <c r="A6" s="5" t="s">
        <v>104</v>
      </c>
      <c r="B6" s="6" t="s">
        <v>105</v>
      </c>
      <c r="C6" s="7">
        <v>287393000</v>
      </c>
      <c r="D6" s="7">
        <v>210024697.08000001</v>
      </c>
      <c r="E6" s="7">
        <f t="shared" si="0"/>
        <v>73.07926674623252</v>
      </c>
    </row>
    <row r="7" spans="1:5" ht="48" customHeight="1" x14ac:dyDescent="0.25">
      <c r="A7" s="5" t="s">
        <v>106</v>
      </c>
      <c r="B7" s="6" t="s">
        <v>107</v>
      </c>
      <c r="C7" s="7">
        <v>19944000</v>
      </c>
      <c r="D7" s="7">
        <v>13990202.42</v>
      </c>
      <c r="E7" s="7">
        <f t="shared" si="0"/>
        <v>70.147424889691138</v>
      </c>
    </row>
    <row r="8" spans="1:5" x14ac:dyDescent="0.25">
      <c r="A8" s="5" t="s">
        <v>108</v>
      </c>
      <c r="B8" s="6" t="s">
        <v>109</v>
      </c>
      <c r="C8" s="7">
        <v>74711800</v>
      </c>
      <c r="D8" s="7">
        <v>43309556.579999998</v>
      </c>
      <c r="E8" s="7">
        <f t="shared" si="0"/>
        <v>57.968830332022513</v>
      </c>
    </row>
    <row r="9" spans="1:5" x14ac:dyDescent="0.25">
      <c r="A9" s="5" t="s">
        <v>110</v>
      </c>
      <c r="B9" s="6" t="s">
        <v>111</v>
      </c>
      <c r="C9" s="7">
        <v>24314200</v>
      </c>
      <c r="D9" s="7">
        <v>12614627.41</v>
      </c>
      <c r="E9" s="7">
        <f t="shared" si="0"/>
        <v>51.881729236413285</v>
      </c>
    </row>
    <row r="10" spans="1:5" ht="15" customHeight="1" x14ac:dyDescent="0.25">
      <c r="A10" s="5" t="s">
        <v>112</v>
      </c>
      <c r="B10" s="6" t="s">
        <v>113</v>
      </c>
      <c r="C10" s="7">
        <v>16765000</v>
      </c>
      <c r="D10" s="7">
        <v>11216398.210000001</v>
      </c>
      <c r="E10" s="7"/>
    </row>
    <row r="11" spans="1:5" ht="15" customHeight="1" x14ac:dyDescent="0.25">
      <c r="A11" s="5" t="s">
        <v>132</v>
      </c>
      <c r="B11" s="6" t="s">
        <v>133</v>
      </c>
      <c r="C11" s="7">
        <v>0</v>
      </c>
      <c r="D11" s="7">
        <v>282.05</v>
      </c>
      <c r="E11" s="7">
        <v>0</v>
      </c>
    </row>
    <row r="12" spans="1:5" ht="15" customHeight="1" x14ac:dyDescent="0.25">
      <c r="A12" s="5" t="s">
        <v>114</v>
      </c>
      <c r="B12" s="6" t="s">
        <v>115</v>
      </c>
      <c r="C12" s="7">
        <v>33459000</v>
      </c>
      <c r="D12" s="7">
        <v>25922324.379999999</v>
      </c>
      <c r="E12" s="7">
        <f t="shared" si="0"/>
        <v>77.474892794165996</v>
      </c>
    </row>
    <row r="13" spans="1:5" ht="15" customHeight="1" x14ac:dyDescent="0.25">
      <c r="A13" s="5" t="s">
        <v>116</v>
      </c>
      <c r="B13" s="6" t="s">
        <v>117</v>
      </c>
      <c r="C13" s="7">
        <v>5707000</v>
      </c>
      <c r="D13" s="7">
        <v>3894633.66</v>
      </c>
      <c r="E13" s="7">
        <f t="shared" si="0"/>
        <v>68.243099001226568</v>
      </c>
    </row>
    <row r="14" spans="1:5" ht="15" customHeight="1" x14ac:dyDescent="0.25">
      <c r="A14" s="5" t="s">
        <v>118</v>
      </c>
      <c r="B14" s="6" t="s">
        <v>119</v>
      </c>
      <c r="C14" s="7">
        <v>51750000</v>
      </c>
      <c r="D14" s="7">
        <v>39853733.07</v>
      </c>
      <c r="E14" s="7">
        <f t="shared" si="0"/>
        <v>77.01204457971015</v>
      </c>
    </row>
    <row r="15" spans="1:5" ht="15" customHeight="1" x14ac:dyDescent="0.25">
      <c r="A15" s="5" t="s">
        <v>120</v>
      </c>
      <c r="B15" s="6" t="s">
        <v>121</v>
      </c>
      <c r="C15" s="7">
        <v>2365900</v>
      </c>
      <c r="D15" s="7">
        <v>4068541.47</v>
      </c>
      <c r="E15" s="7">
        <f t="shared" si="0"/>
        <v>171.96591022443891</v>
      </c>
    </row>
    <row r="16" spans="1:5" ht="30" x14ac:dyDescent="0.25">
      <c r="A16" s="5" t="s">
        <v>122</v>
      </c>
      <c r="B16" s="6" t="s">
        <v>123</v>
      </c>
      <c r="C16" s="7">
        <v>2210100</v>
      </c>
      <c r="D16" s="7">
        <v>1550237.03</v>
      </c>
      <c r="E16" s="7">
        <f t="shared" si="0"/>
        <v>70.143298040812624</v>
      </c>
    </row>
    <row r="17" spans="1:5" x14ac:dyDescent="0.25">
      <c r="A17" s="5" t="s">
        <v>124</v>
      </c>
      <c r="B17" s="6" t="s">
        <v>125</v>
      </c>
      <c r="C17" s="7">
        <v>0</v>
      </c>
      <c r="D17" s="7">
        <v>421712.53</v>
      </c>
      <c r="E17" s="7">
        <v>0</v>
      </c>
    </row>
    <row r="18" spans="1:5" ht="45" x14ac:dyDescent="0.25">
      <c r="A18" s="27" t="s">
        <v>141</v>
      </c>
      <c r="B18" s="28" t="s">
        <v>142</v>
      </c>
      <c r="C18" s="7">
        <v>4417587353.4899998</v>
      </c>
      <c r="D18" s="7">
        <v>2425232092.6599998</v>
      </c>
      <c r="E18" s="7">
        <f>D18/C18*100</f>
        <v>54.899471104833012</v>
      </c>
    </row>
    <row r="19" spans="1:5" ht="30" x14ac:dyDescent="0.25">
      <c r="A19" s="27" t="s">
        <v>143</v>
      </c>
      <c r="B19" s="28" t="s">
        <v>144</v>
      </c>
      <c r="C19" s="7">
        <v>577350</v>
      </c>
      <c r="D19" s="7">
        <v>577350</v>
      </c>
      <c r="E19" s="7">
        <f>D19/C19*100</f>
        <v>100</v>
      </c>
    </row>
    <row r="20" spans="1:5" x14ac:dyDescent="0.25">
      <c r="A20" s="27" t="s">
        <v>145</v>
      </c>
      <c r="B20" s="28" t="s">
        <v>146</v>
      </c>
      <c r="C20" s="7">
        <v>2000000</v>
      </c>
      <c r="D20" s="7">
        <v>1580300</v>
      </c>
      <c r="E20" s="7">
        <f>D20/C20*100</f>
        <v>79.015000000000001</v>
      </c>
    </row>
    <row r="21" spans="1:5" ht="60" x14ac:dyDescent="0.25">
      <c r="A21" s="27" t="s">
        <v>147</v>
      </c>
      <c r="B21" s="28" t="s">
        <v>148</v>
      </c>
      <c r="C21" s="7">
        <v>0</v>
      </c>
      <c r="D21" s="7">
        <v>-0.01</v>
      </c>
      <c r="E21" s="7"/>
    </row>
    <row r="22" spans="1:5" x14ac:dyDescent="0.25">
      <c r="A22" s="25" t="s">
        <v>103</v>
      </c>
      <c r="B22" s="26"/>
      <c r="C22" s="8">
        <f>SUM(C5:C21)</f>
        <v>5457404703.4899998</v>
      </c>
      <c r="D22" s="8">
        <f>SUM(D5:D21)</f>
        <v>3161123634.4299994</v>
      </c>
      <c r="E22" s="8">
        <f t="shared" si="0"/>
        <v>57.923570015037861</v>
      </c>
    </row>
    <row r="23" spans="1:5" x14ac:dyDescent="0.25">
      <c r="A23" s="25" t="s">
        <v>126</v>
      </c>
      <c r="B23" s="26"/>
      <c r="C23" s="8">
        <v>4993686639.21</v>
      </c>
      <c r="D23" s="13">
        <v>2784143285.71</v>
      </c>
      <c r="E23" s="8">
        <f>(D23/C23)*100</f>
        <v>55.753263808128153</v>
      </c>
    </row>
    <row r="24" spans="1:5" ht="30" x14ac:dyDescent="0.25">
      <c r="A24" s="9" t="s">
        <v>0</v>
      </c>
      <c r="B24" s="9" t="s">
        <v>1</v>
      </c>
      <c r="C24" s="9" t="s">
        <v>2</v>
      </c>
      <c r="D24" s="9" t="s">
        <v>3</v>
      </c>
      <c r="E24" s="9" t="s">
        <v>4</v>
      </c>
    </row>
    <row r="25" spans="1:5" x14ac:dyDescent="0.25">
      <c r="A25" s="5" t="s">
        <v>5</v>
      </c>
      <c r="B25" s="6" t="s">
        <v>6</v>
      </c>
      <c r="C25" s="12">
        <v>199333673.44</v>
      </c>
      <c r="D25" s="12">
        <v>159491124.03999999</v>
      </c>
      <c r="E25" s="7">
        <f t="shared" ref="E25:E71" si="1">(D25/C25)*100</f>
        <v>80.012133066923724</v>
      </c>
    </row>
    <row r="26" spans="1:5" ht="45" x14ac:dyDescent="0.25">
      <c r="A26" s="5" t="s">
        <v>7</v>
      </c>
      <c r="B26" s="6" t="s">
        <v>8</v>
      </c>
      <c r="C26" s="12">
        <v>3619000</v>
      </c>
      <c r="D26" s="12">
        <v>2715349.51</v>
      </c>
      <c r="E26" s="7">
        <f t="shared" si="1"/>
        <v>75.030381597126279</v>
      </c>
    </row>
    <row r="27" spans="1:5" ht="60" x14ac:dyDescent="0.25">
      <c r="A27" s="5" t="s">
        <v>9</v>
      </c>
      <c r="B27" s="6" t="s">
        <v>10</v>
      </c>
      <c r="C27" s="12">
        <v>4260300</v>
      </c>
      <c r="D27" s="12">
        <v>3579702.67</v>
      </c>
      <c r="E27" s="7">
        <f t="shared" si="1"/>
        <v>84.024661878271473</v>
      </c>
    </row>
    <row r="28" spans="1:5" ht="60" x14ac:dyDescent="0.25">
      <c r="A28" s="5" t="s">
        <v>11</v>
      </c>
      <c r="B28" s="6" t="s">
        <v>12</v>
      </c>
      <c r="C28" s="12">
        <v>76609895.439999998</v>
      </c>
      <c r="D28" s="12">
        <v>65040423.990000002</v>
      </c>
      <c r="E28" s="7">
        <f t="shared" si="1"/>
        <v>84.898202270670026</v>
      </c>
    </row>
    <row r="29" spans="1:5" x14ac:dyDescent="0.25">
      <c r="A29" s="5" t="s">
        <v>13</v>
      </c>
      <c r="B29" s="6" t="s">
        <v>14</v>
      </c>
      <c r="C29" s="12">
        <v>49600</v>
      </c>
      <c r="D29" s="12">
        <v>49600</v>
      </c>
      <c r="E29" s="7">
        <f t="shared" si="1"/>
        <v>100</v>
      </c>
    </row>
    <row r="30" spans="1:5" ht="45" x14ac:dyDescent="0.25">
      <c r="A30" s="5" t="s">
        <v>15</v>
      </c>
      <c r="B30" s="6" t="s">
        <v>16</v>
      </c>
      <c r="C30" s="12">
        <v>33075600</v>
      </c>
      <c r="D30" s="12">
        <v>26969281.379999999</v>
      </c>
      <c r="E30" s="7">
        <f t="shared" si="1"/>
        <v>81.538298262163039</v>
      </c>
    </row>
    <row r="31" spans="1:5" ht="30" x14ac:dyDescent="0.25">
      <c r="A31" s="5" t="s">
        <v>128</v>
      </c>
      <c r="B31" s="6" t="s">
        <v>129</v>
      </c>
      <c r="C31" s="12">
        <v>1339600</v>
      </c>
      <c r="D31" s="12">
        <v>1191689.5900000001</v>
      </c>
      <c r="E31" s="7">
        <f t="shared" si="1"/>
        <v>88.958613765303085</v>
      </c>
    </row>
    <row r="32" spans="1:5" x14ac:dyDescent="0.25">
      <c r="A32" s="5" t="s">
        <v>17</v>
      </c>
      <c r="B32" s="6" t="s">
        <v>18</v>
      </c>
      <c r="C32" s="12">
        <v>500000</v>
      </c>
      <c r="D32" s="12">
        <v>0</v>
      </c>
      <c r="E32" s="7">
        <f t="shared" si="1"/>
        <v>0</v>
      </c>
    </row>
    <row r="33" spans="1:5" x14ac:dyDescent="0.25">
      <c r="A33" s="5" t="s">
        <v>19</v>
      </c>
      <c r="B33" s="6" t="s">
        <v>20</v>
      </c>
      <c r="C33" s="12">
        <v>79879678</v>
      </c>
      <c r="D33" s="12">
        <v>59945076.899999999</v>
      </c>
      <c r="E33" s="7">
        <f t="shared" si="1"/>
        <v>75.044214499712922</v>
      </c>
    </row>
    <row r="34" spans="1:5" x14ac:dyDescent="0.25">
      <c r="A34" s="5" t="s">
        <v>21</v>
      </c>
      <c r="B34" s="6" t="s">
        <v>22</v>
      </c>
      <c r="C34" s="12">
        <v>150000</v>
      </c>
      <c r="D34" s="12">
        <v>78300</v>
      </c>
      <c r="E34" s="7">
        <f t="shared" si="1"/>
        <v>52.2</v>
      </c>
    </row>
    <row r="35" spans="1:5" x14ac:dyDescent="0.25">
      <c r="A35" s="5" t="s">
        <v>23</v>
      </c>
      <c r="B35" s="6" t="s">
        <v>24</v>
      </c>
      <c r="C35" s="12">
        <v>150000</v>
      </c>
      <c r="D35" s="12">
        <v>78300</v>
      </c>
      <c r="E35" s="7">
        <f t="shared" si="1"/>
        <v>52.2</v>
      </c>
    </row>
    <row r="36" spans="1:5" ht="30" x14ac:dyDescent="0.25">
      <c r="A36" s="5" t="s">
        <v>25</v>
      </c>
      <c r="B36" s="6" t="s">
        <v>26</v>
      </c>
      <c r="C36" s="12">
        <v>8652600</v>
      </c>
      <c r="D36" s="12">
        <v>6097921.3300000001</v>
      </c>
      <c r="E36" s="7">
        <f t="shared" si="1"/>
        <v>70.475017104685307</v>
      </c>
    </row>
    <row r="37" spans="1:5" ht="45" x14ac:dyDescent="0.25">
      <c r="A37" s="5" t="s">
        <v>130</v>
      </c>
      <c r="B37" s="6" t="s">
        <v>131</v>
      </c>
      <c r="C37" s="12">
        <v>8652600</v>
      </c>
      <c r="D37" s="12">
        <v>6097921.3300000001</v>
      </c>
      <c r="E37" s="7">
        <f t="shared" si="1"/>
        <v>70.475017104685307</v>
      </c>
    </row>
    <row r="38" spans="1:5" x14ac:dyDescent="0.25">
      <c r="A38" s="5" t="s">
        <v>27</v>
      </c>
      <c r="B38" s="6" t="s">
        <v>28</v>
      </c>
      <c r="C38" s="12">
        <v>323778109.24000001</v>
      </c>
      <c r="D38" s="12">
        <v>225010599.62</v>
      </c>
      <c r="E38" s="7">
        <f t="shared" si="1"/>
        <v>69.495309657643105</v>
      </c>
    </row>
    <row r="39" spans="1:5" x14ac:dyDescent="0.25">
      <c r="A39" s="5" t="s">
        <v>29</v>
      </c>
      <c r="B39" s="6" t="s">
        <v>30</v>
      </c>
      <c r="C39" s="12">
        <v>184400</v>
      </c>
      <c r="D39" s="12">
        <v>99975</v>
      </c>
      <c r="E39" s="7">
        <f t="shared" si="1"/>
        <v>54.216377440347074</v>
      </c>
    </row>
    <row r="40" spans="1:5" x14ac:dyDescent="0.25">
      <c r="A40" s="5" t="s">
        <v>31</v>
      </c>
      <c r="B40" s="6" t="s">
        <v>32</v>
      </c>
      <c r="C40" s="12">
        <v>26460500</v>
      </c>
      <c r="D40" s="12">
        <v>21070977.199999999</v>
      </c>
      <c r="E40" s="7">
        <f t="shared" si="1"/>
        <v>79.631817992857279</v>
      </c>
    </row>
    <row r="41" spans="1:5" x14ac:dyDescent="0.25">
      <c r="A41" s="5" t="s">
        <v>33</v>
      </c>
      <c r="B41" s="6" t="s">
        <v>34</v>
      </c>
      <c r="C41" s="12">
        <v>282471044.24000001</v>
      </c>
      <c r="D41" s="12">
        <v>192574996.46000001</v>
      </c>
      <c r="E41" s="7">
        <f t="shared" si="1"/>
        <v>68.175128172209995</v>
      </c>
    </row>
    <row r="42" spans="1:5" ht="30" x14ac:dyDescent="0.25">
      <c r="A42" s="5" t="s">
        <v>35</v>
      </c>
      <c r="B42" s="6" t="s">
        <v>36</v>
      </c>
      <c r="C42" s="12">
        <v>14662165</v>
      </c>
      <c r="D42" s="12">
        <v>11264650.960000001</v>
      </c>
      <c r="E42" s="7">
        <f t="shared" si="1"/>
        <v>76.828019327295806</v>
      </c>
    </row>
    <row r="43" spans="1:5" x14ac:dyDescent="0.25">
      <c r="A43" s="5" t="s">
        <v>37</v>
      </c>
      <c r="B43" s="6" t="s">
        <v>38</v>
      </c>
      <c r="C43" s="12">
        <v>2329537970.0300002</v>
      </c>
      <c r="D43" s="12">
        <v>898364459.84000003</v>
      </c>
      <c r="E43" s="7">
        <f t="shared" si="1"/>
        <v>38.564061689384296</v>
      </c>
    </row>
    <row r="44" spans="1:5" x14ac:dyDescent="0.25">
      <c r="A44" s="5" t="s">
        <v>39</v>
      </c>
      <c r="B44" s="6" t="s">
        <v>40</v>
      </c>
      <c r="C44" s="12">
        <v>1830235886.8900001</v>
      </c>
      <c r="D44" s="12">
        <v>540470324.55999994</v>
      </c>
      <c r="E44" s="7">
        <f t="shared" si="1"/>
        <v>29.530091089973421</v>
      </c>
    </row>
    <row r="45" spans="1:5" x14ac:dyDescent="0.25">
      <c r="A45" s="5" t="s">
        <v>41</v>
      </c>
      <c r="B45" s="6" t="s">
        <v>42</v>
      </c>
      <c r="C45" s="12">
        <v>223336710.41999999</v>
      </c>
      <c r="D45" s="12">
        <v>109323763.53</v>
      </c>
      <c r="E45" s="7">
        <f t="shared" si="1"/>
        <v>48.950198704193845</v>
      </c>
    </row>
    <row r="46" spans="1:5" x14ac:dyDescent="0.25">
      <c r="A46" s="5" t="s">
        <v>43</v>
      </c>
      <c r="B46" s="6" t="s">
        <v>44</v>
      </c>
      <c r="C46" s="12">
        <v>275965372.72000003</v>
      </c>
      <c r="D46" s="12">
        <v>248570371.75</v>
      </c>
      <c r="E46" s="7">
        <f t="shared" si="1"/>
        <v>90.073029561648838</v>
      </c>
    </row>
    <row r="47" spans="1:5" x14ac:dyDescent="0.25">
      <c r="A47" s="5" t="s">
        <v>45</v>
      </c>
      <c r="B47" s="6" t="s">
        <v>46</v>
      </c>
      <c r="C47" s="12">
        <v>63839300</v>
      </c>
      <c r="D47" s="12">
        <v>20214439.329999998</v>
      </c>
      <c r="E47" s="7">
        <f t="shared" si="1"/>
        <v>31.664569207369127</v>
      </c>
    </row>
    <row r="48" spans="1:5" ht="30" x14ac:dyDescent="0.25">
      <c r="A48" s="5" t="s">
        <v>47</v>
      </c>
      <c r="B48" s="6" t="s">
        <v>48</v>
      </c>
      <c r="C48" s="12">
        <v>63839300</v>
      </c>
      <c r="D48" s="12">
        <v>20214439.329999998</v>
      </c>
      <c r="E48" s="7">
        <f t="shared" si="1"/>
        <v>31.664569207369127</v>
      </c>
    </row>
    <row r="49" spans="1:5" x14ac:dyDescent="0.25">
      <c r="A49" s="5" t="s">
        <v>49</v>
      </c>
      <c r="B49" s="6" t="s">
        <v>50</v>
      </c>
      <c r="C49" s="12">
        <v>1631712315.3399999</v>
      </c>
      <c r="D49" s="12">
        <v>1140592854.2</v>
      </c>
      <c r="E49" s="7">
        <f t="shared" si="1"/>
        <v>69.901590095085766</v>
      </c>
    </row>
    <row r="50" spans="1:5" x14ac:dyDescent="0.25">
      <c r="A50" s="5" t="s">
        <v>51</v>
      </c>
      <c r="B50" s="6" t="s">
        <v>52</v>
      </c>
      <c r="C50" s="12">
        <v>572839846.28999996</v>
      </c>
      <c r="D50" s="12">
        <v>390140264.13999999</v>
      </c>
      <c r="E50" s="7">
        <f t="shared" si="1"/>
        <v>68.106341880151206</v>
      </c>
    </row>
    <row r="51" spans="1:5" x14ac:dyDescent="0.25">
      <c r="A51" s="5" t="s">
        <v>53</v>
      </c>
      <c r="B51" s="6" t="s">
        <v>54</v>
      </c>
      <c r="C51" s="12">
        <v>848252660</v>
      </c>
      <c r="D51" s="12">
        <v>588933933.73000002</v>
      </c>
      <c r="E51" s="7">
        <f t="shared" si="1"/>
        <v>69.42907007565411</v>
      </c>
    </row>
    <row r="52" spans="1:5" x14ac:dyDescent="0.25">
      <c r="A52" s="5" t="s">
        <v>55</v>
      </c>
      <c r="B52" s="6" t="s">
        <v>56</v>
      </c>
      <c r="C52" s="12">
        <v>131928558</v>
      </c>
      <c r="D52" s="12">
        <v>96841832.790000007</v>
      </c>
      <c r="E52" s="7">
        <f t="shared" si="1"/>
        <v>73.404753495448659</v>
      </c>
    </row>
    <row r="53" spans="1:5" ht="30" x14ac:dyDescent="0.25">
      <c r="A53" s="5" t="s">
        <v>57</v>
      </c>
      <c r="B53" s="6" t="s">
        <v>58</v>
      </c>
      <c r="C53" s="12">
        <v>314925</v>
      </c>
      <c r="D53" s="12">
        <v>95725</v>
      </c>
      <c r="E53" s="7">
        <f t="shared" si="1"/>
        <v>30.396126061760736</v>
      </c>
    </row>
    <row r="54" spans="1:5" x14ac:dyDescent="0.25">
      <c r="A54" s="5" t="s">
        <v>59</v>
      </c>
      <c r="B54" s="6" t="s">
        <v>60</v>
      </c>
      <c r="C54" s="12">
        <v>9505495.4499999993</v>
      </c>
      <c r="D54" s="12">
        <v>8252108.7199999997</v>
      </c>
      <c r="E54" s="7">
        <f t="shared" si="1"/>
        <v>86.814083110207591</v>
      </c>
    </row>
    <row r="55" spans="1:5" x14ac:dyDescent="0.25">
      <c r="A55" s="5" t="s">
        <v>61</v>
      </c>
      <c r="B55" s="6" t="s">
        <v>62</v>
      </c>
      <c r="C55" s="12">
        <v>68870830.599999994</v>
      </c>
      <c r="D55" s="12">
        <v>56328989.82</v>
      </c>
      <c r="E55" s="7">
        <f t="shared" si="1"/>
        <v>81.789328412717026</v>
      </c>
    </row>
    <row r="56" spans="1:5" x14ac:dyDescent="0.25">
      <c r="A56" s="5" t="s">
        <v>63</v>
      </c>
      <c r="B56" s="6" t="s">
        <v>64</v>
      </c>
      <c r="C56" s="12">
        <v>289135621.43000001</v>
      </c>
      <c r="D56" s="12">
        <v>219606308.00999999</v>
      </c>
      <c r="E56" s="7">
        <f t="shared" si="1"/>
        <v>75.952698918201918</v>
      </c>
    </row>
    <row r="57" spans="1:5" x14ac:dyDescent="0.25">
      <c r="A57" s="5" t="s">
        <v>65</v>
      </c>
      <c r="B57" s="6" t="s">
        <v>66</v>
      </c>
      <c r="C57" s="12">
        <v>221567231.43000001</v>
      </c>
      <c r="D57" s="12">
        <v>167368852.68000001</v>
      </c>
      <c r="E57" s="7">
        <f t="shared" si="1"/>
        <v>75.538630690015665</v>
      </c>
    </row>
    <row r="58" spans="1:5" ht="30" x14ac:dyDescent="0.25">
      <c r="A58" s="5" t="s">
        <v>67</v>
      </c>
      <c r="B58" s="6" t="s">
        <v>68</v>
      </c>
      <c r="C58" s="12">
        <v>67568390</v>
      </c>
      <c r="D58" s="12">
        <v>52237455.329999998</v>
      </c>
      <c r="E58" s="7">
        <f t="shared" si="1"/>
        <v>77.310492865080846</v>
      </c>
    </row>
    <row r="59" spans="1:5" x14ac:dyDescent="0.25">
      <c r="A59" s="5" t="s">
        <v>69</v>
      </c>
      <c r="B59" s="6" t="s">
        <v>70</v>
      </c>
      <c r="C59" s="12">
        <v>31751510</v>
      </c>
      <c r="D59" s="12">
        <v>22585112.920000002</v>
      </c>
      <c r="E59" s="7">
        <f t="shared" si="1"/>
        <v>71.130831006147432</v>
      </c>
    </row>
    <row r="60" spans="1:5" x14ac:dyDescent="0.25">
      <c r="A60" s="5" t="s">
        <v>71</v>
      </c>
      <c r="B60" s="6" t="s">
        <v>72</v>
      </c>
      <c r="C60" s="12">
        <v>7350200</v>
      </c>
      <c r="D60" s="12">
        <v>5807053.3899999997</v>
      </c>
      <c r="E60" s="7">
        <f t="shared" si="1"/>
        <v>79.00537930940655</v>
      </c>
    </row>
    <row r="61" spans="1:5" x14ac:dyDescent="0.25">
      <c r="A61" s="5" t="s">
        <v>73</v>
      </c>
      <c r="B61" s="6" t="s">
        <v>74</v>
      </c>
      <c r="C61" s="12">
        <v>755000</v>
      </c>
      <c r="D61" s="12">
        <v>588738</v>
      </c>
      <c r="E61" s="7">
        <f t="shared" si="1"/>
        <v>77.978543046357615</v>
      </c>
    </row>
    <row r="62" spans="1:5" x14ac:dyDescent="0.25">
      <c r="A62" s="5" t="s">
        <v>75</v>
      </c>
      <c r="B62" s="6" t="s">
        <v>76</v>
      </c>
      <c r="C62" s="12">
        <v>19463810</v>
      </c>
      <c r="D62" s="12">
        <v>13392107</v>
      </c>
      <c r="E62" s="7">
        <f t="shared" si="1"/>
        <v>68.805167128121369</v>
      </c>
    </row>
    <row r="63" spans="1:5" x14ac:dyDescent="0.25">
      <c r="A63" s="5" t="s">
        <v>77</v>
      </c>
      <c r="B63" s="6" t="s">
        <v>78</v>
      </c>
      <c r="C63" s="12">
        <v>4182500</v>
      </c>
      <c r="D63" s="12">
        <v>2797214.53</v>
      </c>
      <c r="E63" s="7">
        <f t="shared" si="1"/>
        <v>66.87900848774656</v>
      </c>
    </row>
    <row r="64" spans="1:5" x14ac:dyDescent="0.25">
      <c r="A64" s="5" t="s">
        <v>79</v>
      </c>
      <c r="B64" s="6" t="s">
        <v>80</v>
      </c>
      <c r="C64" s="12">
        <v>110292421.64</v>
      </c>
      <c r="D64" s="12">
        <v>88254816.420000002</v>
      </c>
      <c r="E64" s="7">
        <f t="shared" si="1"/>
        <v>80.018930682352902</v>
      </c>
    </row>
    <row r="65" spans="1:5" x14ac:dyDescent="0.25">
      <c r="A65" s="5" t="s">
        <v>81</v>
      </c>
      <c r="B65" s="6" t="s">
        <v>82</v>
      </c>
      <c r="C65" s="12">
        <v>82326063.290000007</v>
      </c>
      <c r="D65" s="12">
        <v>77531886.310000002</v>
      </c>
      <c r="E65" s="7">
        <f t="shared" si="1"/>
        <v>94.17659877272142</v>
      </c>
    </row>
    <row r="66" spans="1:5" x14ac:dyDescent="0.25">
      <c r="A66" s="5" t="s">
        <v>134</v>
      </c>
      <c r="B66" s="6" t="s">
        <v>135</v>
      </c>
      <c r="C66" s="12">
        <v>24714195.170000002</v>
      </c>
      <c r="D66" s="12">
        <v>7734052.7999999998</v>
      </c>
      <c r="E66" s="7">
        <f t="shared" si="1"/>
        <v>31.293969910006176</v>
      </c>
    </row>
    <row r="67" spans="1:5" ht="30" x14ac:dyDescent="0.25">
      <c r="A67" s="5" t="s">
        <v>83</v>
      </c>
      <c r="B67" s="6" t="s">
        <v>84</v>
      </c>
      <c r="C67" s="12">
        <v>3252163.18</v>
      </c>
      <c r="D67" s="12">
        <v>2988877.31</v>
      </c>
      <c r="E67" s="7">
        <f t="shared" si="1"/>
        <v>91.904284765932303</v>
      </c>
    </row>
    <row r="68" spans="1:5" x14ac:dyDescent="0.25">
      <c r="A68" s="5" t="s">
        <v>85</v>
      </c>
      <c r="B68" s="6" t="s">
        <v>86</v>
      </c>
      <c r="C68" s="12">
        <v>5400000</v>
      </c>
      <c r="D68" s="12">
        <v>3847350</v>
      </c>
      <c r="E68" s="7">
        <f t="shared" si="1"/>
        <v>71.24722222222222</v>
      </c>
    </row>
    <row r="69" spans="1:5" s="11" customFormat="1" ht="30.75" customHeight="1" x14ac:dyDescent="0.25">
      <c r="A69" s="5" t="s">
        <v>87</v>
      </c>
      <c r="B69" s="6" t="s">
        <v>88</v>
      </c>
      <c r="C69" s="12">
        <v>5400000</v>
      </c>
      <c r="D69" s="12">
        <v>3847350</v>
      </c>
      <c r="E69" s="7">
        <f t="shared" si="1"/>
        <v>71.24722222222222</v>
      </c>
    </row>
    <row r="70" spans="1:5" ht="30" x14ac:dyDescent="0.25">
      <c r="A70" s="5" t="s">
        <v>89</v>
      </c>
      <c r="B70" s="6" t="s">
        <v>90</v>
      </c>
      <c r="C70" s="12">
        <v>103118.09</v>
      </c>
      <c r="D70" s="12">
        <v>0</v>
      </c>
      <c r="E70" s="7">
        <f t="shared" si="1"/>
        <v>0</v>
      </c>
    </row>
    <row r="71" spans="1:5" ht="30" x14ac:dyDescent="0.25">
      <c r="A71" s="5" t="s">
        <v>91</v>
      </c>
      <c r="B71" s="6" t="s">
        <v>92</v>
      </c>
      <c r="C71" s="12">
        <v>103118.09</v>
      </c>
      <c r="D71" s="12">
        <v>0</v>
      </c>
      <c r="E71" s="7">
        <f t="shared" si="1"/>
        <v>0</v>
      </c>
    </row>
    <row r="72" spans="1:5" ht="29.25" x14ac:dyDescent="0.25">
      <c r="A72" s="10" t="s">
        <v>93</v>
      </c>
      <c r="B72" s="10" t="s">
        <v>127</v>
      </c>
      <c r="C72" s="8">
        <v>-54901935.719999999</v>
      </c>
      <c r="D72" s="14">
        <v>10113402.83</v>
      </c>
      <c r="E72" s="29" t="s">
        <v>100</v>
      </c>
    </row>
    <row r="73" spans="1:5" ht="30" x14ac:dyDescent="0.25">
      <c r="A73" s="15" t="s">
        <v>0</v>
      </c>
      <c r="B73" s="15" t="s">
        <v>94</v>
      </c>
      <c r="C73" s="15" t="s">
        <v>2</v>
      </c>
      <c r="D73" s="15" t="s">
        <v>3</v>
      </c>
      <c r="E73" s="16" t="s">
        <v>4</v>
      </c>
    </row>
    <row r="74" spans="1:5" ht="30" x14ac:dyDescent="0.25">
      <c r="A74" s="17" t="s">
        <v>95</v>
      </c>
      <c r="B74" s="18" t="s">
        <v>96</v>
      </c>
      <c r="C74" s="19">
        <v>51950214.68</v>
      </c>
      <c r="D74" s="19">
        <v>0</v>
      </c>
      <c r="E74" s="19">
        <f>(D74/C74)*100</f>
        <v>0</v>
      </c>
    </row>
    <row r="75" spans="1:5" ht="15" customHeight="1" x14ac:dyDescent="0.25">
      <c r="A75" s="17" t="s">
        <v>97</v>
      </c>
      <c r="B75" s="18" t="s">
        <v>98</v>
      </c>
      <c r="C75" s="19">
        <v>-88214.68</v>
      </c>
      <c r="D75" s="19">
        <v>-88214.68</v>
      </c>
      <c r="E75" s="19">
        <f>(D75/C75)*100</f>
        <v>100</v>
      </c>
    </row>
    <row r="76" spans="1:5" ht="30" x14ac:dyDescent="0.25">
      <c r="A76" s="17" t="s">
        <v>136</v>
      </c>
      <c r="B76" s="18" t="s">
        <v>137</v>
      </c>
      <c r="C76" s="19">
        <v>0</v>
      </c>
      <c r="D76" s="19">
        <v>10000000</v>
      </c>
      <c r="E76" s="19" t="s">
        <v>100</v>
      </c>
    </row>
    <row r="77" spans="1:5" ht="30" x14ac:dyDescent="0.25">
      <c r="A77" s="17" t="s">
        <v>149</v>
      </c>
      <c r="B77" s="18" t="s">
        <v>99</v>
      </c>
      <c r="C77" s="19">
        <v>3039935.72</v>
      </c>
      <c r="D77" s="19">
        <v>-20025188.149999999</v>
      </c>
      <c r="E77" s="19" t="s">
        <v>100</v>
      </c>
    </row>
    <row r="78" spans="1:5" x14ac:dyDescent="0.25">
      <c r="A78" s="20" t="s">
        <v>138</v>
      </c>
      <c r="B78" s="18" t="s">
        <v>99</v>
      </c>
      <c r="C78" s="19">
        <v>3039935.72</v>
      </c>
      <c r="D78" s="19">
        <v>-5965114.9699999997</v>
      </c>
      <c r="E78" s="19" t="s">
        <v>100</v>
      </c>
    </row>
  </sheetData>
  <mergeCells count="4">
    <mergeCell ref="A2:E2"/>
    <mergeCell ref="A3:E3"/>
    <mergeCell ref="A23:B23"/>
    <mergeCell ref="A22:B22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BELOUSOVATV</cp:lastModifiedBy>
  <cp:lastPrinted>2022-08-30T06:31:43Z</cp:lastPrinted>
  <dcterms:created xsi:type="dcterms:W3CDTF">2022-08-30T05:56:24Z</dcterms:created>
  <dcterms:modified xsi:type="dcterms:W3CDTF">2023-10-18T08:52:50Z</dcterms:modified>
</cp:coreProperties>
</file>