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9035" windowHeight="8070" activeTab="0"/>
  </bookViews>
  <sheets>
    <sheet name="Лист1" sheetId="1" r:id="rId1"/>
  </sheets>
  <definedNames>
    <definedName name="_xlnm._FilterDatabase" localSheetId="0" hidden="1">'Лист1'!$A$4:$AH$4</definedName>
    <definedName name="_xlnm.Print_Area" localSheetId="0">'Лист1'!$A$1:$AH$53</definedName>
  </definedNames>
  <calcPr fullCalcOnLoad="1"/>
</workbook>
</file>

<file path=xl/sharedStrings.xml><?xml version="1.0" encoding="utf-8"?>
<sst xmlns="http://schemas.openxmlformats.org/spreadsheetml/2006/main" count="344" uniqueCount="127">
  <si>
    <t>1-Код строки</t>
  </si>
  <si>
    <t>2-Дата регистрации</t>
  </si>
  <si>
    <t>3-Регистрационный код обязательства</t>
  </si>
  <si>
    <t>4-Вид долгового обязательства, дата и номер договора заимст-ния, гаранти</t>
  </si>
  <si>
    <t>5-Основание возникновения долгового обязательства</t>
  </si>
  <si>
    <t>6-Наименование заемщика</t>
  </si>
  <si>
    <t>7-Наименование кредитора</t>
  </si>
  <si>
    <t>8-Дата возникновения долгового обязательства</t>
  </si>
  <si>
    <t>9-Дата погашения долгового обязательства (плановая)</t>
  </si>
  <si>
    <t>10-Дата погашения долгового обязательства (фактическая)</t>
  </si>
  <si>
    <t>11-Сумма долгового обязательства</t>
  </si>
  <si>
    <t>12-Стоимость обслуживания долгового обязательства %</t>
  </si>
  <si>
    <t>13-Форма обеспечения обязательства</t>
  </si>
  <si>
    <t>14-Задолж-сть на начало тек.года. Общая сумма обяз-в. осн. долг (номинал)</t>
  </si>
  <si>
    <t>15-Задолж-сть на начало тек.года. Общая сумма обяз-в. осн. долг (%)</t>
  </si>
  <si>
    <t>16-Задолж-сть на начало тек.года. Общая сумма обяз-в. осн. долг (штраф)</t>
  </si>
  <si>
    <t>17-Задолж-сть на начало тек.года. В т.ч. просроченная осн. долг (номинал)</t>
  </si>
  <si>
    <t>18-Задолж-сть на начало текущ. года. В т.ч. просроченная. (%)</t>
  </si>
  <si>
    <t>19-Начислено. Основной долг (номинал)</t>
  </si>
  <si>
    <t>20-Начислено. Основной долг (%)</t>
  </si>
  <si>
    <t>21-Начислено. Основной долг (штраф)</t>
  </si>
  <si>
    <t>22-Погашено. Общая сумма об-в. Основной долг (номинал)</t>
  </si>
  <si>
    <t>23-Погашено. Общая сумма об-в. Основной долг (%)</t>
  </si>
  <si>
    <t>24-Погашено. Общая сумма об-в. Основной долг (штраф)</t>
  </si>
  <si>
    <t>25-Погашено. В т.ч. просроченная. Основной долг (номинал)</t>
  </si>
  <si>
    <t>26-Погашено. В т.ч. просроченная. Основной долг (%)</t>
  </si>
  <si>
    <t>27-Списано. Основной долг (номинал)</t>
  </si>
  <si>
    <t>28-Списано. Основной долг (%)</t>
  </si>
  <si>
    <t>29-Списано. Штраф</t>
  </si>
  <si>
    <t>30-Остаток задолженности.Общая сумма об-в.Основной долг (номинал)</t>
  </si>
  <si>
    <t>31-Остаток задолженности.Общая сумма об-в.Основной долг (%)</t>
  </si>
  <si>
    <t>32-Остаток задолженности.Общая сумма об-в.Основной долг (штраф)</t>
  </si>
  <si>
    <t>33-Остаток задолженности. В т.ч. просроченная. Основной долг (номинал)</t>
  </si>
  <si>
    <t>34-Остаток задолженности. В т.ч. просроченная. Основной долг (%)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</si>
  <si>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</si>
  <si>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</si>
  <si>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</si>
  <si>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</si>
  <si>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</si>
  <si>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</si>
  <si>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</si>
  <si>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</si>
  <si>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</si>
  <si>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</si>
  <si>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</si>
  <si>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</si>
  <si>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доходы местного бюджета</t>
  </si>
  <si>
    <t>администрация город Черемхово</t>
  </si>
  <si>
    <t>МФ Иркут обл</t>
  </si>
  <si>
    <t>34009-ИТОГО</t>
  </si>
  <si>
    <t/>
  </si>
  <si>
    <t>ВСЕГО</t>
  </si>
  <si>
    <t>Таблица:5. Пределы</t>
  </si>
  <si>
    <t>1-Код</t>
  </si>
  <si>
    <t>5-Верхний предел долга по муниципальным гарантиям. Район (город)</t>
  </si>
  <si>
    <t>6-Верхний предел долга по муниципальным гарантиям. Поселение</t>
  </si>
  <si>
    <t>7-Верхний предел долга по муниципальным гарантиям. Консолид.</t>
  </si>
  <si>
    <t>8-Пред. объем расходов на обслуживание мун.долга. Район (город)</t>
  </si>
  <si>
    <t>9-Пред. объем расходов на обслуживание мун.долга. Поселение</t>
  </si>
  <si>
    <t>10-Пред. объем расходов на обслуживание мун.долга. Консолидированный</t>
  </si>
  <si>
    <t>11-Объем доходов без учета безвоз.поступлений.  Район (город)</t>
  </si>
  <si>
    <t>12-Объем доходов без учета безвоз.поступлений. Поселение</t>
  </si>
  <si>
    <t>13-Объем доходов без учета безвоз.поступлений. Консолидированный</t>
  </si>
  <si>
    <t>34009</t>
  </si>
  <si>
    <t>ИТОГО</t>
  </si>
  <si>
    <t>Таблица:6. Итоги</t>
  </si>
  <si>
    <t>2-Задолженность по муниципальным ценным бумагам</t>
  </si>
  <si>
    <t>3-Задолженность по бюджетным ссудам и кредитам</t>
  </si>
  <si>
    <t>4-Задолженность по банковским кредитам</t>
  </si>
  <si>
    <t>5-Задолженность по гарантиям</t>
  </si>
  <si>
    <t>6-Итого муниципальный долг</t>
  </si>
  <si>
    <t>5-10-47</t>
  </si>
  <si>
    <t>Таблица: 2 Бюджетные кредиты, привл. в бюджет МО</t>
  </si>
  <si>
    <t>Долговые обязательства муниципального образования "город Черемхово"</t>
  </si>
  <si>
    <t>Исп. Белоусова Т.В.</t>
  </si>
  <si>
    <t>18.07.2013</t>
  </si>
  <si>
    <t xml:space="preserve">13-2-13/0087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</si>
  <si>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13-2-13/0088                                                                                                                                                                                                                                                </t>
  </si>
  <si>
    <t>11.09.2013</t>
  </si>
  <si>
    <t>27.11.2013</t>
  </si>
  <si>
    <t xml:space="preserve">13-2-13/0089                                                                                                                                                                                                                                               </t>
  </si>
  <si>
    <t>34009-901-34009 Городской округ Черемхово</t>
  </si>
  <si>
    <t>34009-902-34009 Городской округ Черемхово</t>
  </si>
  <si>
    <t>34009-890-34009 Городской округ Черемхово</t>
  </si>
  <si>
    <t>13-2-13/0090</t>
  </si>
  <si>
    <t>25.12.2013</t>
  </si>
  <si>
    <t>22.04.2014</t>
  </si>
  <si>
    <t>13-2-14/0091</t>
  </si>
  <si>
    <t>27.08.2014</t>
  </si>
  <si>
    <t>13-2-14/0092</t>
  </si>
  <si>
    <t>34009-891-34009 Городской округ Черемхово</t>
  </si>
  <si>
    <t>34009-892-34009 Городской округ Черемхово</t>
  </si>
  <si>
    <t>34009-893-34009 Городской округ Черемхово</t>
  </si>
  <si>
    <t>34009-894-34009 Городской округ Черемхово</t>
  </si>
  <si>
    <t>24.12.2014</t>
  </si>
  <si>
    <t>13-2-14/0093</t>
  </si>
  <si>
    <t>Начальник финуправления</t>
  </si>
  <si>
    <t>Н.В.Екимова</t>
  </si>
  <si>
    <t xml:space="preserve">распоряжение Правительства Ирк.обл. от 16.07.2013 № 292-рп, дополнительное соглашение  от 02.04.2018 №1                                                                                                                                                                                                                  </t>
  </si>
  <si>
    <t xml:space="preserve">договор о предоставлении бюджетного кредита № 40 от 11.09.2013                                                                                                                                                                                   </t>
  </si>
  <si>
    <t xml:space="preserve">распоряжение Правительства Ирк.обл. от 06.09.2013 № 355-рп, дополнительное соглашение  от 02.04.2018 №1                                                                                                                                                                                                       </t>
  </si>
  <si>
    <t xml:space="preserve">распоряжение Правительства Ирк.обл. от 25.11.2013 № 507-рп, дополнительное соглашение  от 02.04.2018 №1                                                                                                                                                                                                      </t>
  </si>
  <si>
    <t xml:space="preserve">договор о предоставлении бюджетного кредита № 89 от 27.11.2013                                                                                                                                                                                           </t>
  </si>
  <si>
    <t>договор о предоставлении бюджетного кредита № 38 от 27.08.2014</t>
  </si>
  <si>
    <t xml:space="preserve">распоряжение Правительства Ирк.обл. от 25.08.2014 № 693 -рп, дополнительное соглашение  от 02.04.2018 №1                                                                                                                                                                                                       </t>
  </si>
  <si>
    <t xml:space="preserve">договор о предоставлении бюджетного кредита № 115 от 25.12.2013                                                                                                                                                                                             </t>
  </si>
  <si>
    <t xml:space="preserve">распоряжение Правительства Ирк.обл. от 25.12.2013 № 599-рп, дополнительное соглашение  от 02.04.2018 №1                                                                                                                                                                                                       </t>
  </si>
  <si>
    <t xml:space="preserve">договор о предоставлении бюджетного кредита № 8 от 22.04.2014 </t>
  </si>
  <si>
    <t xml:space="preserve">распоряжение Правительства Ирк.обл. от 17.04.2014 № 290 -рп, дополнительное соглашение  от 02.04.2018 №1                                                                                                                                                                                                      </t>
  </si>
  <si>
    <t>договор о предоставлении бюджетного кредита № 91 от 24.12.2014</t>
  </si>
  <si>
    <t xml:space="preserve">распоряжение Правительства Ирк.обл. от 23.12.2014 № 1038 -рп, дополнительное соглашение  от 02.04.2018 №1                                                                                                                                                                                                       </t>
  </si>
  <si>
    <t>29.11.2024</t>
  </si>
  <si>
    <t>0,1</t>
  </si>
  <si>
    <t>34009-895-34009 Городской округ Черемхово</t>
  </si>
  <si>
    <t>10.06.2020</t>
  </si>
  <si>
    <t>13-2-20/0094</t>
  </si>
  <si>
    <t>бюджетный кредит,соглашение об регулировании денежных обязательств</t>
  </si>
  <si>
    <t>Закон Иркутской области №130-ОЗ</t>
  </si>
  <si>
    <t>28.11.2025</t>
  </si>
  <si>
    <t>2-Верхний предел муниципального долга на 01.01.2023 район (город)</t>
  </si>
  <si>
    <t>4-Верхний предел муниципального долга на 01.01.2023 Консолидированный</t>
  </si>
  <si>
    <t>3-Верхний предел муниципального долга на 01.01.2023Поселения</t>
  </si>
  <si>
    <t>Таблица:1 Муниципальные ценные бумаги</t>
  </si>
  <si>
    <t>Таблица:3 Кредиты привл. в бюджет от кр. орг, иност.банков</t>
  </si>
  <si>
    <t>Таблица:4 Муниципальные гарантии</t>
  </si>
  <si>
    <t xml:space="preserve">договор о предоставлении бюджетного кредита № 9 от 18.07.2013                                                                                                                                                                                  </t>
  </si>
  <si>
    <t>по состоянию на 01.06.2023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</si>
</sst>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b/>
      <sz val="30"/>
      <color indexed="8"/>
      <name val="Calibri"/>
      <family val="2"/>
    </font>
    <font>
      <sz val="30"/>
      <color indexed="8"/>
      <name val="Calibri"/>
      <family val="2"/>
    </font>
    <font>
      <sz val="50"/>
      <color indexed="8"/>
      <name val="Calibri"/>
      <family val="2"/>
    </font>
    <font>
      <b/>
      <sz val="50"/>
      <color indexed="8"/>
      <name val="Calibri"/>
      <family val="2"/>
    </font>
    <font>
      <b/>
      <u val="single"/>
      <sz val="50"/>
      <color indexed="8"/>
      <name val="Calibri"/>
      <family val="2"/>
    </font>
    <font>
      <b/>
      <sz val="20"/>
      <color indexed="8"/>
      <name val="Calibri"/>
      <family val="2"/>
    </font>
    <font>
      <b/>
      <sz val="40"/>
      <color indexed="8"/>
      <name val="Calibri"/>
      <family val="2"/>
    </font>
    <font>
      <sz val="4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30"/>
      <color theme="1"/>
      <name val="Calibri"/>
      <family val="2"/>
    </font>
    <font>
      <sz val="30"/>
      <color theme="1"/>
      <name val="Calibri"/>
      <family val="2"/>
    </font>
    <font>
      <sz val="50"/>
      <color theme="1"/>
      <name val="Calibri"/>
      <family val="2"/>
    </font>
    <font>
      <b/>
      <sz val="50"/>
      <color theme="1"/>
      <name val="Calibri"/>
      <family val="2"/>
    </font>
    <font>
      <b/>
      <u val="single"/>
      <sz val="50"/>
      <color theme="1"/>
      <name val="Calibri"/>
      <family val="2"/>
    </font>
    <font>
      <b/>
      <sz val="20"/>
      <color theme="1"/>
      <name val="Calibri"/>
      <family val="2"/>
    </font>
    <font>
      <b/>
      <sz val="40"/>
      <color theme="1"/>
      <name val="Calibri"/>
      <family val="2"/>
    </font>
    <font>
      <sz val="4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52" fillId="0" borderId="0" xfId="0" applyNumberFormat="1" applyFont="1" applyAlignment="1">
      <alignment/>
    </xf>
    <xf numFmtId="4" fontId="52" fillId="0" borderId="0" xfId="0" applyNumberFormat="1" applyFont="1" applyAlignment="1">
      <alignment/>
    </xf>
    <xf numFmtId="0" fontId="52" fillId="0" borderId="0" xfId="0" applyFont="1" applyAlignment="1">
      <alignment/>
    </xf>
    <xf numFmtId="49" fontId="53" fillId="0" borderId="0" xfId="0" applyNumberFormat="1" applyFont="1" applyAlignment="1">
      <alignment/>
    </xf>
    <xf numFmtId="49" fontId="54" fillId="33" borderId="10" xfId="0" applyNumberFormat="1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3" fontId="53" fillId="0" borderId="10" xfId="0" applyNumberFormat="1" applyFont="1" applyBorder="1" applyAlignment="1">
      <alignment horizontal="center"/>
    </xf>
    <xf numFmtId="4" fontId="53" fillId="0" borderId="0" xfId="0" applyNumberFormat="1" applyFont="1" applyAlignment="1">
      <alignment/>
    </xf>
    <xf numFmtId="0" fontId="53" fillId="0" borderId="0" xfId="0" applyFont="1" applyAlignment="1">
      <alignment/>
    </xf>
    <xf numFmtId="4" fontId="54" fillId="33" borderId="11" xfId="0" applyNumberFormat="1" applyFont="1" applyFill="1" applyBorder="1" applyAlignment="1">
      <alignment horizontal="center" vertical="center" wrapText="1"/>
    </xf>
    <xf numFmtId="3" fontId="53" fillId="0" borderId="12" xfId="0" applyNumberFormat="1" applyFont="1" applyBorder="1" applyAlignment="1">
      <alignment horizontal="center"/>
    </xf>
    <xf numFmtId="3" fontId="53" fillId="0" borderId="0" xfId="0" applyNumberFormat="1" applyFont="1" applyBorder="1" applyAlignment="1">
      <alignment horizontal="center"/>
    </xf>
    <xf numFmtId="3" fontId="53" fillId="0" borderId="13" xfId="0" applyNumberFormat="1" applyFont="1" applyBorder="1" applyAlignment="1">
      <alignment horizontal="center"/>
    </xf>
    <xf numFmtId="49" fontId="53" fillId="34" borderId="10" xfId="0" applyNumberFormat="1" applyFont="1" applyFill="1" applyBorder="1" applyAlignment="1">
      <alignment horizontal="center" vertical="center" wrapText="1"/>
    </xf>
    <xf numFmtId="3" fontId="53" fillId="34" borderId="10" xfId="0" applyNumberFormat="1" applyFont="1" applyFill="1" applyBorder="1" applyAlignment="1">
      <alignment horizontal="center" vertical="center" wrapText="1"/>
    </xf>
    <xf numFmtId="0" fontId="53" fillId="34" borderId="0" xfId="0" applyFont="1" applyFill="1" applyAlignment="1">
      <alignment/>
    </xf>
    <xf numFmtId="49" fontId="55" fillId="0" borderId="0" xfId="0" applyNumberFormat="1" applyFont="1" applyAlignment="1">
      <alignment/>
    </xf>
    <xf numFmtId="0" fontId="55" fillId="0" borderId="0" xfId="0" applyFont="1" applyAlignment="1">
      <alignment/>
    </xf>
    <xf numFmtId="49" fontId="56" fillId="0" borderId="10" xfId="0" applyNumberFormat="1" applyFont="1" applyBorder="1" applyAlignment="1">
      <alignment wrapText="1"/>
    </xf>
    <xf numFmtId="4" fontId="56" fillId="0" borderId="10" xfId="0" applyNumberFormat="1" applyFont="1" applyBorder="1" applyAlignment="1">
      <alignment wrapText="1"/>
    </xf>
    <xf numFmtId="0" fontId="56" fillId="0" borderId="0" xfId="0" applyFont="1" applyAlignment="1">
      <alignment wrapText="1"/>
    </xf>
    <xf numFmtId="49" fontId="56" fillId="0" borderId="10" xfId="0" applyNumberFormat="1" applyFont="1" applyBorder="1" applyAlignment="1">
      <alignment/>
    </xf>
    <xf numFmtId="4" fontId="56" fillId="0" borderId="10" xfId="0" applyNumberFormat="1" applyFont="1" applyBorder="1" applyAlignment="1">
      <alignment/>
    </xf>
    <xf numFmtId="0" fontId="56" fillId="0" borderId="0" xfId="0" applyFont="1" applyAlignment="1">
      <alignment/>
    </xf>
    <xf numFmtId="4" fontId="55" fillId="0" borderId="0" xfId="0" applyNumberFormat="1" applyFont="1" applyAlignment="1">
      <alignment/>
    </xf>
    <xf numFmtId="49" fontId="56" fillId="0" borderId="0" xfId="0" applyNumberFormat="1" applyFont="1" applyAlignment="1">
      <alignment/>
    </xf>
    <xf numFmtId="4" fontId="56" fillId="0" borderId="0" xfId="0" applyNumberFormat="1" applyFont="1" applyAlignment="1">
      <alignment/>
    </xf>
    <xf numFmtId="49" fontId="56" fillId="0" borderId="10" xfId="0" applyNumberFormat="1" applyFont="1" applyBorder="1" applyAlignment="1">
      <alignment vertical="center" wrapText="1"/>
    </xf>
    <xf numFmtId="4" fontId="56" fillId="0" borderId="14" xfId="0" applyNumberFormat="1" applyFont="1" applyBorder="1" applyAlignment="1">
      <alignment/>
    </xf>
    <xf numFmtId="171" fontId="56" fillId="0" borderId="10" xfId="60" applyFont="1" applyBorder="1" applyAlignment="1">
      <alignment wrapText="1"/>
    </xf>
    <xf numFmtId="171" fontId="56" fillId="0" borderId="10" xfId="60" applyFont="1" applyBorder="1" applyAlignment="1">
      <alignment/>
    </xf>
    <xf numFmtId="171" fontId="56" fillId="0" borderId="10" xfId="60" applyFont="1" applyBorder="1" applyAlignment="1">
      <alignment horizontal="center" wrapText="1"/>
    </xf>
    <xf numFmtId="4" fontId="56" fillId="0" borderId="10" xfId="0" applyNumberFormat="1" applyFont="1" applyBorder="1" applyAlignment="1">
      <alignment horizontal="right"/>
    </xf>
    <xf numFmtId="49" fontId="57" fillId="0" borderId="0" xfId="0" applyNumberFormat="1" applyFont="1" applyAlignment="1">
      <alignment/>
    </xf>
    <xf numFmtId="49" fontId="58" fillId="0" borderId="0" xfId="0" applyNumberFormat="1" applyFont="1" applyAlignment="1">
      <alignment/>
    </xf>
    <xf numFmtId="49" fontId="59" fillId="0" borderId="0" xfId="0" applyNumberFormat="1" applyFont="1" applyAlignment="1">
      <alignment/>
    </xf>
    <xf numFmtId="49" fontId="60" fillId="0" borderId="0" xfId="0" applyNumberFormat="1" applyFont="1" applyAlignment="1">
      <alignment/>
    </xf>
    <xf numFmtId="49" fontId="61" fillId="0" borderId="0" xfId="0" applyNumberFormat="1" applyFont="1" applyAlignment="1">
      <alignment/>
    </xf>
    <xf numFmtId="49" fontId="62" fillId="33" borderId="10" xfId="0" applyNumberFormat="1" applyFont="1" applyFill="1" applyBorder="1" applyAlignment="1">
      <alignment horizontal="center" vertical="center" wrapText="1"/>
    </xf>
    <xf numFmtId="4" fontId="62" fillId="33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Border="1" applyAlignment="1">
      <alignment/>
    </xf>
    <xf numFmtId="4" fontId="63" fillId="0" borderId="10" xfId="0" applyNumberFormat="1" applyFont="1" applyBorder="1" applyAlignment="1">
      <alignment/>
    </xf>
    <xf numFmtId="49" fontId="64" fillId="0" borderId="0" xfId="0" applyNumberFormat="1" applyFont="1" applyAlignment="1">
      <alignment/>
    </xf>
    <xf numFmtId="49" fontId="57" fillId="0" borderId="15" xfId="0" applyNumberFormat="1" applyFont="1" applyBorder="1" applyAlignment="1">
      <alignment vertical="center" wrapText="1"/>
    </xf>
    <xf numFmtId="0" fontId="57" fillId="0" borderId="15" xfId="0" applyFont="1" applyBorder="1" applyAlignment="1">
      <alignment wrapText="1"/>
    </xf>
    <xf numFmtId="0" fontId="42" fillId="0" borderId="1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2"/>
  <sheetViews>
    <sheetView tabSelected="1" view="pageBreakPreview" zoomScale="60" zoomScalePageLayoutView="0" workbookViewId="0" topLeftCell="Q1">
      <selection activeCell="O35" sqref="O35"/>
    </sheetView>
  </sheetViews>
  <sheetFormatPr defaultColWidth="9.140625" defaultRowHeight="15"/>
  <cols>
    <col min="1" max="1" width="27.7109375" style="1" customWidth="1"/>
    <col min="2" max="2" width="35.421875" style="1" customWidth="1"/>
    <col min="3" max="3" width="45.8515625" style="1" customWidth="1"/>
    <col min="4" max="4" width="30.00390625" style="1" customWidth="1"/>
    <col min="5" max="5" width="28.8515625" style="1" customWidth="1"/>
    <col min="6" max="6" width="47.140625" style="1" customWidth="1"/>
    <col min="7" max="7" width="18.7109375" style="1" customWidth="1"/>
    <col min="8" max="8" width="25.8515625" style="1" customWidth="1"/>
    <col min="9" max="9" width="23.421875" style="1" customWidth="1"/>
    <col min="10" max="10" width="27.28125" style="1" customWidth="1"/>
    <col min="11" max="11" width="31.421875" style="2" customWidth="1"/>
    <col min="12" max="12" width="15.57421875" style="1" customWidth="1"/>
    <col min="13" max="13" width="25.28125" style="1" customWidth="1"/>
    <col min="14" max="14" width="27.00390625" style="2" customWidth="1"/>
    <col min="15" max="15" width="25.8515625" style="2" customWidth="1"/>
    <col min="16" max="16" width="24.28125" style="2" customWidth="1"/>
    <col min="17" max="17" width="26.421875" style="2" customWidth="1"/>
    <col min="18" max="18" width="22.421875" style="2" customWidth="1"/>
    <col min="19" max="19" width="25.28125" style="2" customWidth="1"/>
    <col min="20" max="20" width="23.8515625" style="2" customWidth="1"/>
    <col min="21" max="21" width="24.28125" style="2" customWidth="1"/>
    <col min="22" max="22" width="26.00390625" style="2" customWidth="1"/>
    <col min="23" max="23" width="24.28125" style="2" customWidth="1"/>
    <col min="24" max="24" width="13.140625" style="2" customWidth="1"/>
    <col min="25" max="25" width="22.28125" style="2" customWidth="1"/>
    <col min="26" max="26" width="18.140625" style="2" customWidth="1"/>
    <col min="27" max="27" width="24.57421875" style="2" customWidth="1"/>
    <col min="28" max="28" width="25.421875" style="2" customWidth="1"/>
    <col min="29" max="29" width="24.00390625" style="2" customWidth="1"/>
    <col min="30" max="30" width="27.28125" style="2" customWidth="1"/>
    <col min="31" max="31" width="25.00390625" style="2" customWidth="1"/>
    <col min="32" max="32" width="25.57421875" style="2" customWidth="1"/>
    <col min="33" max="33" width="27.7109375" style="2" customWidth="1"/>
    <col min="34" max="34" width="23.421875" style="2" customWidth="1"/>
  </cols>
  <sheetData>
    <row r="1" spans="1:34" s="27" customFormat="1" ht="64.5">
      <c r="A1" s="29"/>
      <c r="B1" s="29"/>
      <c r="C1" s="29"/>
      <c r="D1" s="40" t="s">
        <v>73</v>
      </c>
      <c r="E1" s="40"/>
      <c r="F1" s="40"/>
      <c r="G1" s="40"/>
      <c r="H1" s="40"/>
      <c r="I1" s="39"/>
      <c r="J1" s="39"/>
      <c r="K1" s="30"/>
      <c r="L1" s="29"/>
      <c r="M1" s="29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34" s="27" customFormat="1" ht="64.5">
      <c r="A2" s="29"/>
      <c r="B2" s="29"/>
      <c r="C2" s="29"/>
      <c r="D2" s="37"/>
      <c r="E2" s="41" t="s">
        <v>126</v>
      </c>
      <c r="F2" s="41"/>
      <c r="G2" s="40"/>
      <c r="H2" s="37"/>
      <c r="I2" s="38"/>
      <c r="J2" s="39"/>
      <c r="K2" s="30"/>
      <c r="L2" s="29"/>
      <c r="M2" s="29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s="5" customFormat="1" ht="39">
      <c r="A3" s="37" t="s">
        <v>122</v>
      </c>
      <c r="B3" s="38"/>
      <c r="C3" s="3"/>
      <c r="D3" s="3"/>
      <c r="E3" s="3"/>
      <c r="F3" s="3"/>
      <c r="G3" s="3"/>
      <c r="H3" s="3"/>
      <c r="I3" s="3"/>
      <c r="J3" s="3"/>
      <c r="K3" s="4"/>
      <c r="L3" s="3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s="9" customFormat="1" ht="205.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  <c r="V4" s="8" t="s">
        <v>21</v>
      </c>
      <c r="W4" s="8" t="s">
        <v>22</v>
      </c>
      <c r="X4" s="8" t="s">
        <v>23</v>
      </c>
      <c r="Y4" s="8" t="s">
        <v>24</v>
      </c>
      <c r="Z4" s="8" t="s">
        <v>25</v>
      </c>
      <c r="AA4" s="8" t="s">
        <v>26</v>
      </c>
      <c r="AB4" s="8" t="s">
        <v>27</v>
      </c>
      <c r="AC4" s="8" t="s">
        <v>28</v>
      </c>
      <c r="AD4" s="8" t="s">
        <v>29</v>
      </c>
      <c r="AE4" s="8" t="s">
        <v>30</v>
      </c>
      <c r="AF4" s="8" t="s">
        <v>31</v>
      </c>
      <c r="AG4" s="8" t="s">
        <v>32</v>
      </c>
      <c r="AH4" s="8" t="s">
        <v>33</v>
      </c>
    </row>
    <row r="5" spans="1:34" s="10" customFormat="1" ht="21">
      <c r="A5" s="10" t="s">
        <v>34</v>
      </c>
      <c r="B5" s="10" t="s">
        <v>35</v>
      </c>
      <c r="C5" s="10" t="s">
        <v>36</v>
      </c>
      <c r="D5" s="10" t="s">
        <v>37</v>
      </c>
      <c r="E5" s="10" t="s">
        <v>38</v>
      </c>
      <c r="F5" s="10" t="s">
        <v>39</v>
      </c>
      <c r="G5" s="10" t="s">
        <v>40</v>
      </c>
      <c r="H5" s="10" t="s">
        <v>41</v>
      </c>
      <c r="I5" s="10" t="s">
        <v>42</v>
      </c>
      <c r="J5" s="10" t="s">
        <v>43</v>
      </c>
      <c r="K5" s="10">
        <v>11</v>
      </c>
      <c r="L5" s="10" t="s">
        <v>44</v>
      </c>
      <c r="M5" s="10" t="s">
        <v>45</v>
      </c>
      <c r="N5" s="10">
        <v>14</v>
      </c>
      <c r="O5" s="10">
        <v>15</v>
      </c>
      <c r="P5" s="10">
        <v>16</v>
      </c>
      <c r="Q5" s="10">
        <v>17</v>
      </c>
      <c r="R5" s="10">
        <v>18</v>
      </c>
      <c r="S5" s="10">
        <v>19</v>
      </c>
      <c r="T5" s="10">
        <v>20</v>
      </c>
      <c r="U5" s="10">
        <v>21</v>
      </c>
      <c r="V5" s="10">
        <v>22</v>
      </c>
      <c r="W5" s="10">
        <v>23</v>
      </c>
      <c r="X5" s="10">
        <v>24</v>
      </c>
      <c r="Y5" s="10">
        <v>25</v>
      </c>
      <c r="Z5" s="10">
        <v>26</v>
      </c>
      <c r="AA5" s="10">
        <v>27</v>
      </c>
      <c r="AB5" s="10">
        <v>28</v>
      </c>
      <c r="AC5" s="10">
        <v>29</v>
      </c>
      <c r="AD5" s="10">
        <v>30</v>
      </c>
      <c r="AE5" s="10">
        <v>31</v>
      </c>
      <c r="AF5" s="10">
        <v>32</v>
      </c>
      <c r="AG5" s="10">
        <v>33</v>
      </c>
      <c r="AH5" s="10">
        <v>34</v>
      </c>
    </row>
    <row r="6" spans="1:34" s="12" customFormat="1" ht="21">
      <c r="A6" s="6"/>
      <c r="B6" s="6"/>
      <c r="C6" s="6"/>
      <c r="D6" s="6"/>
      <c r="E6" s="6"/>
      <c r="F6" s="6"/>
      <c r="G6" s="6"/>
      <c r="H6" s="6"/>
      <c r="I6" s="6"/>
      <c r="J6" s="6"/>
      <c r="K6" s="11"/>
      <c r="L6" s="6"/>
      <c r="M6" s="6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s="12" customFormat="1" ht="57.75" customHeight="1">
      <c r="A7" s="47" t="s">
        <v>72</v>
      </c>
      <c r="B7" s="48"/>
      <c r="C7" s="48"/>
      <c r="D7" s="49"/>
      <c r="E7" s="49"/>
      <c r="F7" s="6"/>
      <c r="G7" s="6"/>
      <c r="H7" s="6"/>
      <c r="I7" s="6"/>
      <c r="J7" s="6"/>
      <c r="K7" s="11"/>
      <c r="L7" s="6"/>
      <c r="M7" s="6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s="12" customFormat="1" ht="260.25" customHeight="1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8" t="s">
        <v>10</v>
      </c>
      <c r="L8" s="7" t="s">
        <v>11</v>
      </c>
      <c r="M8" s="7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8" t="s">
        <v>25</v>
      </c>
      <c r="AA8" s="8" t="s">
        <v>26</v>
      </c>
      <c r="AB8" s="8" t="s">
        <v>27</v>
      </c>
      <c r="AC8" s="8" t="s">
        <v>28</v>
      </c>
      <c r="AD8" s="8" t="s">
        <v>29</v>
      </c>
      <c r="AE8" s="8" t="s">
        <v>30</v>
      </c>
      <c r="AF8" s="8" t="s">
        <v>31</v>
      </c>
      <c r="AG8" s="8" t="s">
        <v>32</v>
      </c>
      <c r="AH8" s="8" t="s">
        <v>33</v>
      </c>
    </row>
    <row r="9" spans="1:34" s="10" customFormat="1" ht="21">
      <c r="A9" s="10" t="s">
        <v>34</v>
      </c>
      <c r="B9" s="10" t="s">
        <v>35</v>
      </c>
      <c r="C9" s="10" t="s">
        <v>36</v>
      </c>
      <c r="D9" s="10" t="s">
        <v>37</v>
      </c>
      <c r="E9" s="10" t="s">
        <v>38</v>
      </c>
      <c r="F9" s="10" t="s">
        <v>39</v>
      </c>
      <c r="G9" s="10" t="s">
        <v>40</v>
      </c>
      <c r="H9" s="10" t="s">
        <v>41</v>
      </c>
      <c r="I9" s="10" t="s">
        <v>42</v>
      </c>
      <c r="J9" s="10" t="s">
        <v>43</v>
      </c>
      <c r="K9" s="10">
        <v>11</v>
      </c>
      <c r="L9" s="10" t="s">
        <v>44</v>
      </c>
      <c r="M9" s="10" t="s">
        <v>45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</row>
    <row r="10" spans="1:34" s="24" customFormat="1" ht="210" customHeight="1">
      <c r="A10" s="31" t="s">
        <v>81</v>
      </c>
      <c r="B10" s="31" t="s">
        <v>75</v>
      </c>
      <c r="C10" s="31" t="s">
        <v>76</v>
      </c>
      <c r="D10" s="31" t="s">
        <v>125</v>
      </c>
      <c r="E10" s="22" t="s">
        <v>98</v>
      </c>
      <c r="F10" s="22" t="s">
        <v>47</v>
      </c>
      <c r="G10" s="22" t="s">
        <v>48</v>
      </c>
      <c r="H10" s="22" t="s">
        <v>75</v>
      </c>
      <c r="I10" s="22" t="s">
        <v>111</v>
      </c>
      <c r="J10" s="22"/>
      <c r="K10" s="33">
        <v>20504322.84</v>
      </c>
      <c r="L10" s="22" t="s">
        <v>112</v>
      </c>
      <c r="M10" s="22" t="s">
        <v>46</v>
      </c>
      <c r="N10" s="35">
        <v>13840417.92</v>
      </c>
      <c r="O10" s="23"/>
      <c r="P10" s="23">
        <v>0</v>
      </c>
      <c r="Q10" s="23"/>
      <c r="R10" s="23"/>
      <c r="S10" s="23">
        <f>T10</f>
        <v>11818.07</v>
      </c>
      <c r="T10" s="23">
        <v>11818.07</v>
      </c>
      <c r="U10" s="23"/>
      <c r="V10" s="23">
        <v>13852.24</v>
      </c>
      <c r="W10" s="23"/>
      <c r="X10" s="23">
        <v>0</v>
      </c>
      <c r="Y10" s="23">
        <v>0</v>
      </c>
      <c r="Z10" s="23"/>
      <c r="AA10" s="23">
        <v>13838383.75</v>
      </c>
      <c r="AB10" s="23">
        <f>T10</f>
        <v>11818.07</v>
      </c>
      <c r="AC10" s="23">
        <f>U10</f>
        <v>0</v>
      </c>
      <c r="AD10" s="23">
        <f>N10+S10-V10-AA10</f>
        <v>0</v>
      </c>
      <c r="AE10" s="23">
        <f>O10+T10-W10-AB10</f>
        <v>0</v>
      </c>
      <c r="AF10" s="23">
        <v>0</v>
      </c>
      <c r="AG10" s="23">
        <v>0</v>
      </c>
      <c r="AH10" s="23">
        <v>0</v>
      </c>
    </row>
    <row r="11" spans="1:34" s="24" customFormat="1" ht="204" customHeight="1">
      <c r="A11" s="31" t="s">
        <v>82</v>
      </c>
      <c r="B11" s="31" t="s">
        <v>78</v>
      </c>
      <c r="C11" s="31" t="s">
        <v>77</v>
      </c>
      <c r="D11" s="31" t="s">
        <v>99</v>
      </c>
      <c r="E11" s="22" t="s">
        <v>100</v>
      </c>
      <c r="F11" s="22" t="s">
        <v>47</v>
      </c>
      <c r="G11" s="22" t="s">
        <v>48</v>
      </c>
      <c r="H11" s="22" t="s">
        <v>78</v>
      </c>
      <c r="I11" s="22" t="s">
        <v>111</v>
      </c>
      <c r="J11" s="22"/>
      <c r="K11" s="33">
        <v>9544678.68</v>
      </c>
      <c r="L11" s="22" t="s">
        <v>112</v>
      </c>
      <c r="M11" s="22" t="s">
        <v>46</v>
      </c>
      <c r="N11" s="35">
        <v>6442658.11</v>
      </c>
      <c r="O11" s="23"/>
      <c r="P11" s="23">
        <v>0</v>
      </c>
      <c r="Q11" s="23"/>
      <c r="R11" s="23"/>
      <c r="S11" s="23">
        <f aca="true" t="shared" si="0" ref="S11:S18">T11</f>
        <v>5501.25</v>
      </c>
      <c r="T11" s="23">
        <v>5501.25</v>
      </c>
      <c r="U11" s="23"/>
      <c r="V11" s="23">
        <v>6448.16</v>
      </c>
      <c r="W11" s="23"/>
      <c r="X11" s="23">
        <v>0</v>
      </c>
      <c r="Y11" s="23">
        <v>0</v>
      </c>
      <c r="Z11" s="23"/>
      <c r="AA11" s="23">
        <v>6441711.2</v>
      </c>
      <c r="AB11" s="23">
        <f aca="true" t="shared" si="1" ref="AB11:AB18">T11</f>
        <v>5501.25</v>
      </c>
      <c r="AC11" s="23">
        <f aca="true" t="shared" si="2" ref="AC11:AC16">U11</f>
        <v>0</v>
      </c>
      <c r="AD11" s="23">
        <f aca="true" t="shared" si="3" ref="AD11:AD18">N11+S11-V11-AA11</f>
        <v>0</v>
      </c>
      <c r="AE11" s="23">
        <f aca="true" t="shared" si="4" ref="AE11:AE16">O11+T11-W11-AB11</f>
        <v>0</v>
      </c>
      <c r="AF11" s="23">
        <v>0</v>
      </c>
      <c r="AG11" s="23">
        <v>0</v>
      </c>
      <c r="AH11" s="23">
        <v>0</v>
      </c>
    </row>
    <row r="12" spans="1:34" s="24" customFormat="1" ht="210" customHeight="1">
      <c r="A12" s="31" t="s">
        <v>83</v>
      </c>
      <c r="B12" s="31" t="s">
        <v>79</v>
      </c>
      <c r="C12" s="31" t="s">
        <v>80</v>
      </c>
      <c r="D12" s="31" t="s">
        <v>102</v>
      </c>
      <c r="E12" s="31" t="s">
        <v>101</v>
      </c>
      <c r="F12" s="22" t="s">
        <v>47</v>
      </c>
      <c r="G12" s="22" t="s">
        <v>48</v>
      </c>
      <c r="H12" s="22" t="s">
        <v>79</v>
      </c>
      <c r="I12" s="22" t="s">
        <v>111</v>
      </c>
      <c r="J12" s="22"/>
      <c r="K12" s="33">
        <v>5760055.55</v>
      </c>
      <c r="L12" s="22" t="s">
        <v>112</v>
      </c>
      <c r="M12" s="22" t="s">
        <v>46</v>
      </c>
      <c r="N12" s="35">
        <v>3888037.49</v>
      </c>
      <c r="O12" s="23"/>
      <c r="P12" s="23">
        <v>0</v>
      </c>
      <c r="Q12" s="23"/>
      <c r="R12" s="23"/>
      <c r="S12" s="23">
        <f t="shared" si="0"/>
        <v>3309.93</v>
      </c>
      <c r="T12" s="23">
        <v>3309.93</v>
      </c>
      <c r="U12" s="23"/>
      <c r="V12" s="23">
        <v>3891.35</v>
      </c>
      <c r="W12" s="23"/>
      <c r="X12" s="23">
        <v>0</v>
      </c>
      <c r="Y12" s="23">
        <v>0</v>
      </c>
      <c r="Z12" s="23"/>
      <c r="AA12" s="23">
        <v>3887456.07</v>
      </c>
      <c r="AB12" s="23">
        <f t="shared" si="1"/>
        <v>3309.93</v>
      </c>
      <c r="AC12" s="23">
        <f t="shared" si="2"/>
        <v>0</v>
      </c>
      <c r="AD12" s="23">
        <f t="shared" si="3"/>
        <v>0</v>
      </c>
      <c r="AE12" s="23">
        <f t="shared" si="4"/>
        <v>0</v>
      </c>
      <c r="AF12" s="23">
        <v>0</v>
      </c>
      <c r="AG12" s="23">
        <v>0</v>
      </c>
      <c r="AH12" s="23">
        <f aca="true" t="shared" si="5" ref="AH12:AH17">AE12</f>
        <v>0</v>
      </c>
    </row>
    <row r="13" spans="1:34" s="24" customFormat="1" ht="210" customHeight="1">
      <c r="A13" s="31" t="s">
        <v>90</v>
      </c>
      <c r="B13" s="31" t="s">
        <v>85</v>
      </c>
      <c r="C13" s="31" t="s">
        <v>84</v>
      </c>
      <c r="D13" s="31" t="s">
        <v>105</v>
      </c>
      <c r="E13" s="31" t="s">
        <v>106</v>
      </c>
      <c r="F13" s="22" t="s">
        <v>47</v>
      </c>
      <c r="G13" s="22" t="s">
        <v>48</v>
      </c>
      <c r="H13" s="22" t="s">
        <v>85</v>
      </c>
      <c r="I13" s="22" t="s">
        <v>111</v>
      </c>
      <c r="J13" s="22"/>
      <c r="K13" s="33">
        <v>5144800.34</v>
      </c>
      <c r="L13" s="22" t="s">
        <v>112</v>
      </c>
      <c r="M13" s="22" t="s">
        <v>46</v>
      </c>
      <c r="N13" s="35">
        <v>3472740.22</v>
      </c>
      <c r="O13" s="23"/>
      <c r="P13" s="23">
        <v>0</v>
      </c>
      <c r="Q13" s="23"/>
      <c r="R13" s="23"/>
      <c r="S13" s="23">
        <f t="shared" si="0"/>
        <v>2965.31</v>
      </c>
      <c r="T13" s="23">
        <v>2965.31</v>
      </c>
      <c r="U13" s="23"/>
      <c r="V13" s="23">
        <v>3475.71</v>
      </c>
      <c r="W13" s="23"/>
      <c r="X13" s="23">
        <v>0</v>
      </c>
      <c r="Y13" s="23">
        <v>0</v>
      </c>
      <c r="Z13" s="23"/>
      <c r="AA13" s="23">
        <v>3472229.82</v>
      </c>
      <c r="AB13" s="23">
        <f t="shared" si="1"/>
        <v>2965.31</v>
      </c>
      <c r="AC13" s="23">
        <f t="shared" si="2"/>
        <v>0</v>
      </c>
      <c r="AD13" s="23">
        <f t="shared" si="3"/>
        <v>0</v>
      </c>
      <c r="AE13" s="23">
        <f t="shared" si="4"/>
        <v>0</v>
      </c>
      <c r="AF13" s="23">
        <v>0</v>
      </c>
      <c r="AG13" s="23">
        <v>0</v>
      </c>
      <c r="AH13" s="23">
        <f t="shared" si="5"/>
        <v>0</v>
      </c>
    </row>
    <row r="14" spans="1:34" s="24" customFormat="1" ht="211.5" customHeight="1">
      <c r="A14" s="31" t="s">
        <v>91</v>
      </c>
      <c r="B14" s="31" t="s">
        <v>86</v>
      </c>
      <c r="C14" s="31" t="s">
        <v>87</v>
      </c>
      <c r="D14" s="31" t="s">
        <v>107</v>
      </c>
      <c r="E14" s="22" t="s">
        <v>108</v>
      </c>
      <c r="F14" s="22" t="s">
        <v>47</v>
      </c>
      <c r="G14" s="22" t="s">
        <v>48</v>
      </c>
      <c r="H14" s="22" t="s">
        <v>86</v>
      </c>
      <c r="I14" s="22" t="s">
        <v>111</v>
      </c>
      <c r="J14" s="22"/>
      <c r="K14" s="33">
        <v>5969439.37</v>
      </c>
      <c r="L14" s="22" t="s">
        <v>112</v>
      </c>
      <c r="M14" s="22" t="s">
        <v>46</v>
      </c>
      <c r="N14" s="35">
        <v>4029371.57</v>
      </c>
      <c r="O14" s="23"/>
      <c r="P14" s="23">
        <v>0</v>
      </c>
      <c r="Q14" s="23"/>
      <c r="R14" s="23"/>
      <c r="S14" s="23">
        <f t="shared" si="0"/>
        <v>3440.59</v>
      </c>
      <c r="T14" s="23">
        <v>3440.59</v>
      </c>
      <c r="U14" s="23"/>
      <c r="V14" s="23">
        <v>4032.81</v>
      </c>
      <c r="W14" s="23"/>
      <c r="X14" s="23">
        <v>0</v>
      </c>
      <c r="Y14" s="23">
        <v>0</v>
      </c>
      <c r="Z14" s="23"/>
      <c r="AA14" s="23">
        <v>4028779.35</v>
      </c>
      <c r="AB14" s="23">
        <f t="shared" si="1"/>
        <v>3440.59</v>
      </c>
      <c r="AC14" s="23">
        <f t="shared" si="2"/>
        <v>0</v>
      </c>
      <c r="AD14" s="23">
        <f t="shared" si="3"/>
        <v>0</v>
      </c>
      <c r="AE14" s="23">
        <f t="shared" si="4"/>
        <v>0</v>
      </c>
      <c r="AF14" s="23">
        <v>0</v>
      </c>
      <c r="AG14" s="23">
        <v>0</v>
      </c>
      <c r="AH14" s="23">
        <f t="shared" si="5"/>
        <v>0</v>
      </c>
    </row>
    <row r="15" spans="1:34" s="24" customFormat="1" ht="206.25" customHeight="1">
      <c r="A15" s="31" t="s">
        <v>92</v>
      </c>
      <c r="B15" s="31" t="s">
        <v>88</v>
      </c>
      <c r="C15" s="31" t="s">
        <v>89</v>
      </c>
      <c r="D15" s="31" t="s">
        <v>103</v>
      </c>
      <c r="E15" s="22" t="s">
        <v>104</v>
      </c>
      <c r="F15" s="22" t="s">
        <v>47</v>
      </c>
      <c r="G15" s="22" t="s">
        <v>48</v>
      </c>
      <c r="H15" s="22" t="s">
        <v>88</v>
      </c>
      <c r="I15" s="22" t="s">
        <v>111</v>
      </c>
      <c r="J15" s="22"/>
      <c r="K15" s="33">
        <v>22818683.33</v>
      </c>
      <c r="L15" s="22" t="s">
        <v>112</v>
      </c>
      <c r="M15" s="22" t="s">
        <v>46</v>
      </c>
      <c r="N15" s="35">
        <v>15402611.24</v>
      </c>
      <c r="O15" s="23"/>
      <c r="P15" s="23">
        <v>0</v>
      </c>
      <c r="Q15" s="23"/>
      <c r="R15" s="23"/>
      <c r="S15" s="23">
        <f t="shared" si="0"/>
        <v>13152</v>
      </c>
      <c r="T15" s="23">
        <v>13152</v>
      </c>
      <c r="U15" s="23"/>
      <c r="V15" s="23">
        <v>15415.76</v>
      </c>
      <c r="W15" s="23"/>
      <c r="X15" s="23">
        <v>0</v>
      </c>
      <c r="Y15" s="23">
        <v>0</v>
      </c>
      <c r="Z15" s="23"/>
      <c r="AA15" s="23">
        <v>15400347.48</v>
      </c>
      <c r="AB15" s="23">
        <f t="shared" si="1"/>
        <v>13152</v>
      </c>
      <c r="AC15" s="23">
        <f t="shared" si="2"/>
        <v>0</v>
      </c>
      <c r="AD15" s="23">
        <f t="shared" si="3"/>
        <v>0</v>
      </c>
      <c r="AE15" s="23">
        <f t="shared" si="4"/>
        <v>0</v>
      </c>
      <c r="AF15" s="23">
        <v>0</v>
      </c>
      <c r="AG15" s="23">
        <v>0</v>
      </c>
      <c r="AH15" s="23">
        <f t="shared" si="5"/>
        <v>0</v>
      </c>
    </row>
    <row r="16" spans="1:34" s="24" customFormat="1" ht="210" customHeight="1">
      <c r="A16" s="31" t="s">
        <v>93</v>
      </c>
      <c r="B16" s="31" t="s">
        <v>94</v>
      </c>
      <c r="C16" s="31" t="s">
        <v>95</v>
      </c>
      <c r="D16" s="31" t="s">
        <v>109</v>
      </c>
      <c r="E16" s="22" t="s">
        <v>110</v>
      </c>
      <c r="F16" s="22" t="s">
        <v>47</v>
      </c>
      <c r="G16" s="22" t="s">
        <v>48</v>
      </c>
      <c r="H16" s="22" t="s">
        <v>94</v>
      </c>
      <c r="I16" s="22" t="s">
        <v>111</v>
      </c>
      <c r="J16" s="22"/>
      <c r="K16" s="33">
        <v>6685455.76</v>
      </c>
      <c r="L16" s="22" t="s">
        <v>112</v>
      </c>
      <c r="M16" s="22" t="s">
        <v>46</v>
      </c>
      <c r="N16" s="35">
        <v>4512682.63</v>
      </c>
      <c r="O16" s="23"/>
      <c r="P16" s="23">
        <v>0</v>
      </c>
      <c r="Q16" s="23"/>
      <c r="R16" s="23"/>
      <c r="S16" s="23">
        <f t="shared" si="0"/>
        <v>3853.29</v>
      </c>
      <c r="T16" s="23">
        <v>3853.29</v>
      </c>
      <c r="U16" s="23"/>
      <c r="V16" s="23">
        <v>4516.54</v>
      </c>
      <c r="W16" s="23"/>
      <c r="X16" s="23">
        <v>0</v>
      </c>
      <c r="Y16" s="23">
        <v>0</v>
      </c>
      <c r="Z16" s="23">
        <v>0</v>
      </c>
      <c r="AA16" s="23">
        <v>4512019.38</v>
      </c>
      <c r="AB16" s="23">
        <f t="shared" si="1"/>
        <v>3853.29</v>
      </c>
      <c r="AC16" s="23">
        <f t="shared" si="2"/>
        <v>0</v>
      </c>
      <c r="AD16" s="23">
        <f t="shared" si="3"/>
        <v>0</v>
      </c>
      <c r="AE16" s="23">
        <f t="shared" si="4"/>
        <v>0</v>
      </c>
      <c r="AF16" s="23">
        <v>0</v>
      </c>
      <c r="AG16" s="23">
        <v>0</v>
      </c>
      <c r="AH16" s="23">
        <f t="shared" si="5"/>
        <v>0</v>
      </c>
    </row>
    <row r="17" spans="1:34" s="24" customFormat="1" ht="210" customHeight="1">
      <c r="A17" s="31" t="s">
        <v>113</v>
      </c>
      <c r="B17" s="31" t="s">
        <v>114</v>
      </c>
      <c r="C17" s="31" t="s">
        <v>115</v>
      </c>
      <c r="D17" s="31" t="s">
        <v>116</v>
      </c>
      <c r="E17" s="22" t="s">
        <v>117</v>
      </c>
      <c r="F17" s="22" t="s">
        <v>47</v>
      </c>
      <c r="G17" s="22" t="s">
        <v>48</v>
      </c>
      <c r="H17" s="22" t="s">
        <v>114</v>
      </c>
      <c r="I17" s="22" t="s">
        <v>118</v>
      </c>
      <c r="J17" s="22"/>
      <c r="K17" s="33">
        <v>45719400.53</v>
      </c>
      <c r="L17" s="22" t="s">
        <v>112</v>
      </c>
      <c r="M17" s="22" t="s">
        <v>46</v>
      </c>
      <c r="N17" s="35">
        <v>36575520.42</v>
      </c>
      <c r="O17" s="23"/>
      <c r="P17" s="23">
        <v>0</v>
      </c>
      <c r="Q17" s="23"/>
      <c r="R17" s="23"/>
      <c r="S17" s="23">
        <f t="shared" si="0"/>
        <v>6588.6</v>
      </c>
      <c r="T17" s="23">
        <v>6588.6</v>
      </c>
      <c r="U17" s="23"/>
      <c r="V17" s="23">
        <v>36582.11</v>
      </c>
      <c r="W17" s="23"/>
      <c r="X17" s="23">
        <v>0</v>
      </c>
      <c r="Y17" s="23">
        <v>0</v>
      </c>
      <c r="Z17" s="23">
        <v>0</v>
      </c>
      <c r="AA17" s="23">
        <v>36545526.91</v>
      </c>
      <c r="AB17" s="23">
        <f t="shared" si="1"/>
        <v>6588.6</v>
      </c>
      <c r="AC17" s="23">
        <f>U17</f>
        <v>0</v>
      </c>
      <c r="AD17" s="23">
        <f t="shared" si="3"/>
        <v>0</v>
      </c>
      <c r="AE17" s="23">
        <f>O17+T17-W17-AB17</f>
        <v>0</v>
      </c>
      <c r="AF17" s="23">
        <v>0</v>
      </c>
      <c r="AG17" s="23">
        <v>0</v>
      </c>
      <c r="AH17" s="23">
        <f t="shared" si="5"/>
        <v>0</v>
      </c>
    </row>
    <row r="18" spans="1:34" s="27" customFormat="1" ht="39.75" customHeight="1">
      <c r="A18" s="31" t="s">
        <v>49</v>
      </c>
      <c r="B18" s="25" t="s">
        <v>50</v>
      </c>
      <c r="C18" s="25" t="s">
        <v>50</v>
      </c>
      <c r="D18" s="25" t="s">
        <v>50</v>
      </c>
      <c r="E18" s="25" t="s">
        <v>50</v>
      </c>
      <c r="F18" s="25" t="s">
        <v>50</v>
      </c>
      <c r="G18" s="25" t="s">
        <v>50</v>
      </c>
      <c r="H18" s="25" t="s">
        <v>50</v>
      </c>
      <c r="I18" s="25" t="s">
        <v>50</v>
      </c>
      <c r="J18" s="25" t="s">
        <v>50</v>
      </c>
      <c r="K18" s="34">
        <f>SUM(K10:K17)</f>
        <v>122146836.39999999</v>
      </c>
      <c r="L18" s="25" t="s">
        <v>50</v>
      </c>
      <c r="M18" s="25" t="s">
        <v>50</v>
      </c>
      <c r="N18" s="26">
        <f>SUM(N10:N17)</f>
        <v>88164039.60000001</v>
      </c>
      <c r="O18" s="26">
        <f>SUM(O10:O16)</f>
        <v>0</v>
      </c>
      <c r="P18" s="26">
        <v>0</v>
      </c>
      <c r="Q18" s="26">
        <f>SUM(Q10:Q16)</f>
        <v>0</v>
      </c>
      <c r="R18" s="26">
        <f>SUM(R10:R16)</f>
        <v>0</v>
      </c>
      <c r="S18" s="23">
        <f t="shared" si="0"/>
        <v>50629.04</v>
      </c>
      <c r="T18" s="26">
        <f>SUM(T10:T17)</f>
        <v>50629.04</v>
      </c>
      <c r="U18" s="26">
        <f>SUM(U10:U17)</f>
        <v>0</v>
      </c>
      <c r="V18" s="26">
        <f>SUM(V10:V17)</f>
        <v>88214.68</v>
      </c>
      <c r="W18" s="26">
        <f>SUM(W10:W17)</f>
        <v>0</v>
      </c>
      <c r="X18" s="26">
        <v>0</v>
      </c>
      <c r="Y18" s="26">
        <v>0</v>
      </c>
      <c r="Z18" s="26">
        <v>0</v>
      </c>
      <c r="AA18" s="26">
        <f>AA10+AA11+AA12+AA13+AA14+AA15+AA16+AA17</f>
        <v>88126453.96000001</v>
      </c>
      <c r="AB18" s="23">
        <f t="shared" si="1"/>
        <v>50629.04</v>
      </c>
      <c r="AC18" s="23">
        <f>SUM(AC10:AC16)</f>
        <v>0</v>
      </c>
      <c r="AD18" s="23">
        <f t="shared" si="3"/>
        <v>0</v>
      </c>
      <c r="AE18" s="23">
        <f>O18+T18-W18-AB18</f>
        <v>0</v>
      </c>
      <c r="AF18" s="26">
        <v>0</v>
      </c>
      <c r="AG18" s="26">
        <f>SUM(AG10:AG16)</f>
        <v>0</v>
      </c>
      <c r="AH18" s="23">
        <v>0</v>
      </c>
    </row>
    <row r="19" spans="1:34" s="27" customFormat="1" ht="54.75" customHeight="1">
      <c r="A19" s="31" t="s">
        <v>51</v>
      </c>
      <c r="B19" s="25" t="s">
        <v>50</v>
      </c>
      <c r="C19" s="25" t="s">
        <v>50</v>
      </c>
      <c r="D19" s="25" t="s">
        <v>50</v>
      </c>
      <c r="E19" s="25" t="s">
        <v>50</v>
      </c>
      <c r="F19" s="25" t="s">
        <v>50</v>
      </c>
      <c r="G19" s="25" t="s">
        <v>50</v>
      </c>
      <c r="H19" s="25" t="s">
        <v>50</v>
      </c>
      <c r="I19" s="25" t="s">
        <v>50</v>
      </c>
      <c r="J19" s="25" t="s">
        <v>50</v>
      </c>
      <c r="K19" s="34">
        <f>K18</f>
        <v>122146836.39999999</v>
      </c>
      <c r="L19" s="25" t="s">
        <v>50</v>
      </c>
      <c r="M19" s="25" t="s">
        <v>50</v>
      </c>
      <c r="N19" s="26">
        <f>N18</f>
        <v>88164039.60000001</v>
      </c>
      <c r="O19" s="26">
        <f>O18</f>
        <v>0</v>
      </c>
      <c r="P19" s="26">
        <f>P18</f>
        <v>0</v>
      </c>
      <c r="Q19" s="26">
        <f aca="true" t="shared" si="6" ref="Q19:V19">Q18</f>
        <v>0</v>
      </c>
      <c r="R19" s="26">
        <f t="shared" si="6"/>
        <v>0</v>
      </c>
      <c r="S19" s="36">
        <f t="shared" si="6"/>
        <v>50629.04</v>
      </c>
      <c r="T19" s="26">
        <f t="shared" si="6"/>
        <v>50629.04</v>
      </c>
      <c r="U19" s="26">
        <f t="shared" si="6"/>
        <v>0</v>
      </c>
      <c r="V19" s="26">
        <f t="shared" si="6"/>
        <v>88214.68</v>
      </c>
      <c r="W19" s="26">
        <f>W18</f>
        <v>0</v>
      </c>
      <c r="X19" s="26">
        <v>0</v>
      </c>
      <c r="Y19" s="26">
        <f>Y18</f>
        <v>0</v>
      </c>
      <c r="Z19" s="26">
        <f aca="true" t="shared" si="7" ref="Z19:AE19">Z18</f>
        <v>0</v>
      </c>
      <c r="AA19" s="26">
        <f>AA18</f>
        <v>88126453.96000001</v>
      </c>
      <c r="AB19" s="26">
        <f t="shared" si="7"/>
        <v>50629.04</v>
      </c>
      <c r="AC19" s="26">
        <f t="shared" si="7"/>
        <v>0</v>
      </c>
      <c r="AD19" s="23">
        <f t="shared" si="7"/>
        <v>0</v>
      </c>
      <c r="AE19" s="26">
        <f t="shared" si="7"/>
        <v>0</v>
      </c>
      <c r="AF19" s="26">
        <f>AF18</f>
        <v>0</v>
      </c>
      <c r="AG19" s="26">
        <f>AG18</f>
        <v>0</v>
      </c>
      <c r="AH19" s="23">
        <f>AH18</f>
        <v>0</v>
      </c>
    </row>
    <row r="20" spans="1:34" s="12" customFormat="1" ht="21">
      <c r="A20" s="6"/>
      <c r="B20" s="6"/>
      <c r="C20" s="6"/>
      <c r="D20" s="6"/>
      <c r="E20" s="6"/>
      <c r="F20" s="6"/>
      <c r="G20" s="6"/>
      <c r="H20" s="6"/>
      <c r="I20" s="6"/>
      <c r="J20" s="6"/>
      <c r="K20" s="11"/>
      <c r="L20" s="6"/>
      <c r="M20" s="6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s="12" customFormat="1" ht="21">
      <c r="A21" s="6"/>
      <c r="B21" s="6"/>
      <c r="C21" s="6"/>
      <c r="D21" s="6"/>
      <c r="E21" s="6"/>
      <c r="F21" s="6"/>
      <c r="G21" s="6"/>
      <c r="H21" s="6"/>
      <c r="I21" s="6"/>
      <c r="J21" s="6"/>
      <c r="K21" s="11"/>
      <c r="L21" s="6"/>
      <c r="M21" s="6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s="12" customFormat="1" ht="39">
      <c r="A22" s="37" t="s">
        <v>123</v>
      </c>
      <c r="B22" s="38"/>
      <c r="C22" s="38"/>
      <c r="D22" s="6"/>
      <c r="E22" s="6"/>
      <c r="F22" s="6"/>
      <c r="G22" s="6"/>
      <c r="H22" s="6"/>
      <c r="I22" s="6"/>
      <c r="J22" s="6"/>
      <c r="K22" s="11"/>
      <c r="L22" s="6"/>
      <c r="M22" s="6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s="12" customFormat="1" ht="276.75" customHeight="1">
      <c r="A23" s="7" t="s">
        <v>0</v>
      </c>
      <c r="B23" s="7" t="s">
        <v>1</v>
      </c>
      <c r="C23" s="7" t="s">
        <v>2</v>
      </c>
      <c r="D23" s="7" t="s">
        <v>3</v>
      </c>
      <c r="E23" s="7" t="s">
        <v>4</v>
      </c>
      <c r="F23" s="7" t="s">
        <v>5</v>
      </c>
      <c r="G23" s="7" t="s">
        <v>6</v>
      </c>
      <c r="H23" s="7" t="s">
        <v>7</v>
      </c>
      <c r="I23" s="7" t="s">
        <v>8</v>
      </c>
      <c r="J23" s="7" t="s">
        <v>9</v>
      </c>
      <c r="K23" s="8" t="s">
        <v>10</v>
      </c>
      <c r="L23" s="7" t="s">
        <v>11</v>
      </c>
      <c r="M23" s="7" t="s">
        <v>12</v>
      </c>
      <c r="N23" s="8" t="s">
        <v>13</v>
      </c>
      <c r="O23" s="8" t="s">
        <v>14</v>
      </c>
      <c r="P23" s="8" t="s">
        <v>15</v>
      </c>
      <c r="Q23" s="8" t="s">
        <v>16</v>
      </c>
      <c r="R23" s="8" t="s">
        <v>17</v>
      </c>
      <c r="S23" s="8" t="s">
        <v>18</v>
      </c>
      <c r="T23" s="8" t="s">
        <v>19</v>
      </c>
      <c r="U23" s="8" t="s">
        <v>20</v>
      </c>
      <c r="V23" s="8" t="s">
        <v>21</v>
      </c>
      <c r="W23" s="8" t="s">
        <v>22</v>
      </c>
      <c r="X23" s="8" t="s">
        <v>23</v>
      </c>
      <c r="Y23" s="8" t="s">
        <v>24</v>
      </c>
      <c r="Z23" s="8" t="s">
        <v>25</v>
      </c>
      <c r="AA23" s="8" t="s">
        <v>26</v>
      </c>
      <c r="AB23" s="8" t="s">
        <v>27</v>
      </c>
      <c r="AC23" s="8" t="s">
        <v>28</v>
      </c>
      <c r="AD23" s="8" t="s">
        <v>29</v>
      </c>
      <c r="AE23" s="8" t="s">
        <v>30</v>
      </c>
      <c r="AF23" s="8" t="s">
        <v>31</v>
      </c>
      <c r="AG23" s="8" t="s">
        <v>32</v>
      </c>
      <c r="AH23" s="8" t="s">
        <v>33</v>
      </c>
    </row>
    <row r="24" spans="1:34" s="10" customFormat="1" ht="21">
      <c r="A24" s="10" t="s">
        <v>34</v>
      </c>
      <c r="B24" s="10" t="s">
        <v>35</v>
      </c>
      <c r="C24" s="10" t="s">
        <v>36</v>
      </c>
      <c r="D24" s="10" t="s">
        <v>37</v>
      </c>
      <c r="E24" s="10" t="s">
        <v>38</v>
      </c>
      <c r="F24" s="10" t="s">
        <v>39</v>
      </c>
      <c r="G24" s="10" t="s">
        <v>40</v>
      </c>
      <c r="H24" s="10" t="s">
        <v>41</v>
      </c>
      <c r="I24" s="10" t="s">
        <v>42</v>
      </c>
      <c r="J24" s="10" t="s">
        <v>43</v>
      </c>
      <c r="K24" s="10">
        <v>11</v>
      </c>
      <c r="L24" s="10" t="s">
        <v>44</v>
      </c>
      <c r="M24" s="10" t="s">
        <v>45</v>
      </c>
      <c r="N24" s="10">
        <v>14</v>
      </c>
      <c r="O24" s="10">
        <v>15</v>
      </c>
      <c r="P24" s="10">
        <v>16</v>
      </c>
      <c r="Q24" s="10">
        <v>17</v>
      </c>
      <c r="R24" s="10">
        <v>18</v>
      </c>
      <c r="S24" s="10">
        <v>19</v>
      </c>
      <c r="T24" s="10">
        <v>20</v>
      </c>
      <c r="U24" s="10">
        <v>21</v>
      </c>
      <c r="V24" s="10">
        <v>22</v>
      </c>
      <c r="W24" s="10">
        <v>23</v>
      </c>
      <c r="X24" s="10">
        <v>24</v>
      </c>
      <c r="Y24" s="10">
        <v>25</v>
      </c>
      <c r="Z24" s="10">
        <v>26</v>
      </c>
      <c r="AA24" s="10">
        <v>27</v>
      </c>
      <c r="AB24" s="10">
        <v>28</v>
      </c>
      <c r="AC24" s="10">
        <v>29</v>
      </c>
      <c r="AD24" s="10">
        <v>30</v>
      </c>
      <c r="AE24" s="10">
        <v>31</v>
      </c>
      <c r="AF24" s="10">
        <v>32</v>
      </c>
      <c r="AG24" s="10">
        <v>33</v>
      </c>
      <c r="AH24" s="10">
        <v>34</v>
      </c>
    </row>
    <row r="25" spans="1:34" s="12" customFormat="1" ht="21">
      <c r="A25" s="6"/>
      <c r="B25" s="6"/>
      <c r="C25" s="6"/>
      <c r="D25" s="6"/>
      <c r="E25" s="6"/>
      <c r="F25" s="6"/>
      <c r="G25" s="6"/>
      <c r="H25" s="6"/>
      <c r="I25" s="6"/>
      <c r="J25" s="6"/>
      <c r="K25" s="11"/>
      <c r="L25" s="6"/>
      <c r="M25" s="6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s="12" customFormat="1" ht="21">
      <c r="A26" s="6"/>
      <c r="B26" s="6"/>
      <c r="C26" s="6"/>
      <c r="D26" s="6"/>
      <c r="E26" s="6"/>
      <c r="F26" s="6"/>
      <c r="G26" s="6"/>
      <c r="H26" s="6"/>
      <c r="I26" s="6"/>
      <c r="J26" s="6"/>
      <c r="K26" s="11"/>
      <c r="L26" s="6"/>
      <c r="M26" s="6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s="12" customFormat="1" ht="39">
      <c r="A27" s="37" t="s">
        <v>124</v>
      </c>
      <c r="B27" s="38"/>
      <c r="C27" s="6"/>
      <c r="D27" s="6"/>
      <c r="E27" s="6"/>
      <c r="F27" s="6"/>
      <c r="G27" s="6"/>
      <c r="H27" s="6"/>
      <c r="I27" s="6"/>
      <c r="J27" s="6"/>
      <c r="K27" s="11"/>
      <c r="L27" s="6"/>
      <c r="M27" s="6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s="9" customFormat="1" ht="214.5" customHeight="1">
      <c r="A28" s="7" t="s">
        <v>0</v>
      </c>
      <c r="B28" s="7" t="s">
        <v>1</v>
      </c>
      <c r="C28" s="7" t="s">
        <v>2</v>
      </c>
      <c r="D28" s="7" t="s">
        <v>3</v>
      </c>
      <c r="E28" s="7" t="s">
        <v>4</v>
      </c>
      <c r="F28" s="7" t="s">
        <v>5</v>
      </c>
      <c r="G28" s="7" t="s">
        <v>6</v>
      </c>
      <c r="H28" s="7" t="s">
        <v>7</v>
      </c>
      <c r="I28" s="7" t="s">
        <v>8</v>
      </c>
      <c r="J28" s="7" t="s">
        <v>9</v>
      </c>
      <c r="K28" s="8" t="s">
        <v>10</v>
      </c>
      <c r="L28" s="7" t="s">
        <v>11</v>
      </c>
      <c r="M28" s="7" t="s">
        <v>12</v>
      </c>
      <c r="N28" s="8" t="s">
        <v>13</v>
      </c>
      <c r="O28" s="8" t="s">
        <v>14</v>
      </c>
      <c r="P28" s="8" t="s">
        <v>15</v>
      </c>
      <c r="Q28" s="8" t="s">
        <v>16</v>
      </c>
      <c r="R28" s="8" t="s">
        <v>17</v>
      </c>
      <c r="S28" s="8" t="s">
        <v>18</v>
      </c>
      <c r="T28" s="8" t="s">
        <v>19</v>
      </c>
      <c r="U28" s="8" t="s">
        <v>20</v>
      </c>
      <c r="V28" s="8" t="s">
        <v>21</v>
      </c>
      <c r="W28" s="8" t="s">
        <v>22</v>
      </c>
      <c r="X28" s="8" t="s">
        <v>23</v>
      </c>
      <c r="Y28" s="8" t="s">
        <v>24</v>
      </c>
      <c r="Z28" s="8" t="s">
        <v>25</v>
      </c>
      <c r="AA28" s="8" t="s">
        <v>26</v>
      </c>
      <c r="AB28" s="8" t="s">
        <v>27</v>
      </c>
      <c r="AC28" s="8" t="s">
        <v>28</v>
      </c>
      <c r="AD28" s="8" t="s">
        <v>29</v>
      </c>
      <c r="AE28" s="8" t="s">
        <v>30</v>
      </c>
      <c r="AF28" s="8" t="s">
        <v>31</v>
      </c>
      <c r="AG28" s="8" t="s">
        <v>32</v>
      </c>
      <c r="AH28" s="8" t="s">
        <v>33</v>
      </c>
    </row>
    <row r="29" spans="1:34" s="10" customFormat="1" ht="21">
      <c r="A29" s="10" t="s">
        <v>34</v>
      </c>
      <c r="B29" s="10" t="s">
        <v>35</v>
      </c>
      <c r="C29" s="10" t="s">
        <v>36</v>
      </c>
      <c r="D29" s="10" t="s">
        <v>37</v>
      </c>
      <c r="E29" s="10" t="s">
        <v>38</v>
      </c>
      <c r="F29" s="10" t="s">
        <v>39</v>
      </c>
      <c r="G29" s="10" t="s">
        <v>40</v>
      </c>
      <c r="H29" s="10" t="s">
        <v>41</v>
      </c>
      <c r="I29" s="10" t="s">
        <v>42</v>
      </c>
      <c r="J29" s="10" t="s">
        <v>43</v>
      </c>
      <c r="K29" s="10">
        <v>11</v>
      </c>
      <c r="L29" s="10" t="s">
        <v>44</v>
      </c>
      <c r="M29" s="10" t="s">
        <v>45</v>
      </c>
      <c r="N29" s="10">
        <v>14</v>
      </c>
      <c r="O29" s="10">
        <v>15</v>
      </c>
      <c r="P29" s="10">
        <v>16</v>
      </c>
      <c r="Q29" s="10">
        <v>17</v>
      </c>
      <c r="R29" s="10">
        <v>18</v>
      </c>
      <c r="S29" s="10">
        <v>19</v>
      </c>
      <c r="T29" s="10">
        <v>20</v>
      </c>
      <c r="U29" s="10">
        <v>21</v>
      </c>
      <c r="V29" s="10">
        <v>22</v>
      </c>
      <c r="W29" s="10">
        <v>23</v>
      </c>
      <c r="X29" s="10">
        <v>24</v>
      </c>
      <c r="Y29" s="10">
        <v>25</v>
      </c>
      <c r="Z29" s="10">
        <v>26</v>
      </c>
      <c r="AA29" s="10">
        <v>27</v>
      </c>
      <c r="AB29" s="10">
        <v>28</v>
      </c>
      <c r="AC29" s="10">
        <v>29</v>
      </c>
      <c r="AD29" s="10">
        <v>30</v>
      </c>
      <c r="AE29" s="10">
        <v>31</v>
      </c>
      <c r="AF29" s="10">
        <v>32</v>
      </c>
      <c r="AG29" s="10">
        <v>33</v>
      </c>
      <c r="AH29" s="10">
        <v>34</v>
      </c>
    </row>
    <row r="30" spans="1:34" s="12" customFormat="1" ht="21">
      <c r="A30" s="6"/>
      <c r="B30" s="6"/>
      <c r="C30" s="6"/>
      <c r="D30" s="6"/>
      <c r="E30" s="6"/>
      <c r="F30" s="6"/>
      <c r="G30" s="6"/>
      <c r="H30" s="6"/>
      <c r="I30" s="6"/>
      <c r="J30" s="6"/>
      <c r="K30" s="11"/>
      <c r="L30" s="6"/>
      <c r="M30" s="6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13" s="12" customFormat="1" ht="39">
      <c r="A31" s="37" t="s">
        <v>52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s="12" customFormat="1" ht="292.5" customHeight="1">
      <c r="A32" s="7" t="s">
        <v>53</v>
      </c>
      <c r="B32" s="8" t="s">
        <v>119</v>
      </c>
      <c r="C32" s="8" t="s">
        <v>121</v>
      </c>
      <c r="D32" s="8" t="s">
        <v>120</v>
      </c>
      <c r="E32" s="8" t="s">
        <v>54</v>
      </c>
      <c r="F32" s="8" t="s">
        <v>55</v>
      </c>
      <c r="G32" s="8" t="s">
        <v>56</v>
      </c>
      <c r="H32" s="8" t="s">
        <v>57</v>
      </c>
      <c r="I32" s="8" t="s">
        <v>58</v>
      </c>
      <c r="J32" s="8" t="s">
        <v>59</v>
      </c>
      <c r="K32" s="8" t="s">
        <v>60</v>
      </c>
      <c r="L32" s="8" t="s">
        <v>61</v>
      </c>
      <c r="M32" s="13" t="s">
        <v>62</v>
      </c>
    </row>
    <row r="33" spans="1:35" s="10" customFormat="1" ht="21">
      <c r="A33" s="10" t="s">
        <v>34</v>
      </c>
      <c r="B33" s="10" t="s">
        <v>35</v>
      </c>
      <c r="C33" s="10" t="s">
        <v>36</v>
      </c>
      <c r="D33" s="10" t="s">
        <v>37</v>
      </c>
      <c r="E33" s="10" t="s">
        <v>38</v>
      </c>
      <c r="F33" s="10" t="s">
        <v>39</v>
      </c>
      <c r="G33" s="10" t="s">
        <v>40</v>
      </c>
      <c r="H33" s="10" t="s">
        <v>41</v>
      </c>
      <c r="I33" s="10" t="s">
        <v>42</v>
      </c>
      <c r="J33" s="10" t="s">
        <v>43</v>
      </c>
      <c r="K33" s="10">
        <v>11</v>
      </c>
      <c r="L33" s="14" t="s">
        <v>44</v>
      </c>
      <c r="M33" s="10" t="s">
        <v>45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6"/>
    </row>
    <row r="34" spans="1:13" s="27" customFormat="1" ht="42" customHeight="1">
      <c r="A34" s="25" t="s">
        <v>63</v>
      </c>
      <c r="B34" s="26">
        <v>51950100</v>
      </c>
      <c r="C34" s="26">
        <v>0</v>
      </c>
      <c r="D34" s="26">
        <f>B34</f>
        <v>51950100</v>
      </c>
      <c r="E34" s="26">
        <v>0</v>
      </c>
      <c r="F34" s="26">
        <v>0</v>
      </c>
      <c r="G34" s="26">
        <v>0</v>
      </c>
      <c r="H34" s="26">
        <v>103118.09</v>
      </c>
      <c r="I34" s="26">
        <v>0</v>
      </c>
      <c r="J34" s="26">
        <f>H34</f>
        <v>103118.09</v>
      </c>
      <c r="K34" s="26">
        <v>518620000</v>
      </c>
      <c r="L34" s="26">
        <v>0</v>
      </c>
      <c r="M34" s="32">
        <f>K34</f>
        <v>518620000</v>
      </c>
    </row>
    <row r="35" spans="1:13" s="27" customFormat="1" ht="43.5" customHeight="1">
      <c r="A35" s="25" t="s">
        <v>64</v>
      </c>
      <c r="B35" s="26">
        <f>B34</f>
        <v>51950100</v>
      </c>
      <c r="C35" s="26">
        <v>0</v>
      </c>
      <c r="D35" s="26">
        <f>D34</f>
        <v>51950100</v>
      </c>
      <c r="E35" s="26">
        <v>0</v>
      </c>
      <c r="F35" s="26">
        <v>0</v>
      </c>
      <c r="G35" s="26">
        <v>0</v>
      </c>
      <c r="H35" s="26">
        <f>H34</f>
        <v>103118.09</v>
      </c>
      <c r="I35" s="26">
        <v>0</v>
      </c>
      <c r="J35" s="26">
        <f>J34</f>
        <v>103118.09</v>
      </c>
      <c r="K35" s="26">
        <f>K34</f>
        <v>518620000</v>
      </c>
      <c r="L35" s="26">
        <v>0</v>
      </c>
      <c r="M35" s="26">
        <f>K35</f>
        <v>518620000</v>
      </c>
    </row>
    <row r="36" spans="1:34" s="12" customFormat="1" ht="21">
      <c r="A36" s="6"/>
      <c r="B36" s="6"/>
      <c r="C36" s="6"/>
      <c r="D36" s="6"/>
      <c r="E36" s="6"/>
      <c r="F36" s="6"/>
      <c r="G36" s="6"/>
      <c r="H36" s="6"/>
      <c r="I36" s="6"/>
      <c r="J36" s="6"/>
      <c r="K36" s="11"/>
      <c r="L36" s="6"/>
      <c r="M36" s="6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s="12" customFormat="1" ht="21">
      <c r="A37" s="6"/>
      <c r="B37" s="6"/>
      <c r="C37" s="6"/>
      <c r="D37" s="6"/>
      <c r="E37" s="6"/>
      <c r="F37" s="6"/>
      <c r="G37" s="6"/>
      <c r="H37" s="6"/>
      <c r="I37" s="6"/>
      <c r="J37" s="6"/>
      <c r="K37" s="11"/>
      <c r="L37" s="6"/>
      <c r="M37" s="6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6" s="12" customFormat="1" ht="39">
      <c r="A38" s="37" t="s">
        <v>65</v>
      </c>
      <c r="B38" s="11"/>
      <c r="C38" s="11"/>
      <c r="D38" s="11"/>
      <c r="E38" s="11"/>
      <c r="F38" s="11"/>
    </row>
    <row r="39" spans="1:6" s="12" customFormat="1" ht="152.25" customHeight="1">
      <c r="A39" s="42" t="s">
        <v>53</v>
      </c>
      <c r="B39" s="43" t="s">
        <v>66</v>
      </c>
      <c r="C39" s="43" t="s">
        <v>67</v>
      </c>
      <c r="D39" s="43" t="s">
        <v>68</v>
      </c>
      <c r="E39" s="43" t="s">
        <v>69</v>
      </c>
      <c r="F39" s="43" t="s">
        <v>70</v>
      </c>
    </row>
    <row r="40" spans="1:6" s="19" customFormat="1" ht="21">
      <c r="A40" s="17" t="s">
        <v>34</v>
      </c>
      <c r="B40" s="18">
        <v>2</v>
      </c>
      <c r="C40" s="18">
        <v>3</v>
      </c>
      <c r="D40" s="18">
        <v>4</v>
      </c>
      <c r="E40" s="18">
        <v>5</v>
      </c>
      <c r="F40" s="18">
        <v>6</v>
      </c>
    </row>
    <row r="41" spans="1:6" s="27" customFormat="1" ht="58.5" customHeight="1">
      <c r="A41" s="44" t="s">
        <v>63</v>
      </c>
      <c r="B41" s="45">
        <v>0</v>
      </c>
      <c r="C41" s="45">
        <f>AD18</f>
        <v>0</v>
      </c>
      <c r="D41" s="45">
        <v>0</v>
      </c>
      <c r="E41" s="45">
        <v>0</v>
      </c>
      <c r="F41" s="45">
        <f>C41+D41</f>
        <v>0</v>
      </c>
    </row>
    <row r="42" spans="1:6" s="27" customFormat="1" ht="70.5" customHeight="1">
      <c r="A42" s="44" t="s">
        <v>64</v>
      </c>
      <c r="B42" s="45">
        <v>0</v>
      </c>
      <c r="C42" s="45">
        <f>C41</f>
        <v>0</v>
      </c>
      <c r="D42" s="45">
        <v>0</v>
      </c>
      <c r="E42" s="45">
        <v>0</v>
      </c>
      <c r="F42" s="45">
        <f>F41</f>
        <v>0</v>
      </c>
    </row>
    <row r="43" spans="1:34" s="12" customFormat="1" ht="21">
      <c r="A43" s="6"/>
      <c r="B43" s="6"/>
      <c r="C43" s="6"/>
      <c r="D43" s="6"/>
      <c r="E43" s="6"/>
      <c r="F43" s="6"/>
      <c r="G43" s="6"/>
      <c r="H43" s="6"/>
      <c r="I43" s="6"/>
      <c r="J43" s="6"/>
      <c r="K43" s="11"/>
      <c r="L43" s="6"/>
      <c r="M43" s="6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s="12" customFormat="1" ht="21">
      <c r="A44" s="6"/>
      <c r="B44" s="6"/>
      <c r="C44" s="6"/>
      <c r="D44" s="6"/>
      <c r="E44" s="6"/>
      <c r="F44" s="6"/>
      <c r="G44" s="6"/>
      <c r="H44" s="6"/>
      <c r="I44" s="6"/>
      <c r="J44" s="6"/>
      <c r="K44" s="11"/>
      <c r="L44" s="6"/>
      <c r="M44" s="6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s="12" customFormat="1" ht="21">
      <c r="A45" s="6"/>
      <c r="B45" s="6"/>
      <c r="C45" s="6"/>
      <c r="D45" s="6"/>
      <c r="E45" s="6"/>
      <c r="F45" s="6"/>
      <c r="G45" s="6"/>
      <c r="H45" s="6"/>
      <c r="I45" s="6"/>
      <c r="J45" s="6"/>
      <c r="K45" s="11"/>
      <c r="L45" s="6"/>
      <c r="M45" s="6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s="21" customFormat="1" ht="179.25" customHeight="1">
      <c r="A46" s="46" t="s">
        <v>96</v>
      </c>
      <c r="B46" s="46"/>
      <c r="C46" s="46"/>
      <c r="D46" s="46"/>
      <c r="E46" s="46"/>
      <c r="F46" s="46" t="s">
        <v>97</v>
      </c>
      <c r="G46" s="20"/>
      <c r="H46" s="20"/>
      <c r="I46" s="20"/>
      <c r="J46" s="20"/>
      <c r="K46" s="28"/>
      <c r="L46" s="20"/>
      <c r="M46" s="20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</row>
    <row r="47" spans="1:34" s="12" customFormat="1" ht="21">
      <c r="A47" s="6"/>
      <c r="B47" s="6"/>
      <c r="C47" s="6"/>
      <c r="D47" s="6"/>
      <c r="E47" s="6"/>
      <c r="F47" s="6"/>
      <c r="G47" s="6"/>
      <c r="H47" s="6"/>
      <c r="I47" s="6"/>
      <c r="J47" s="6"/>
      <c r="K47" s="11"/>
      <c r="L47" s="6"/>
      <c r="M47" s="6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s="12" customFormat="1" ht="21">
      <c r="A48" s="6"/>
      <c r="B48" s="6"/>
      <c r="C48" s="6"/>
      <c r="D48" s="6"/>
      <c r="E48" s="6"/>
      <c r="F48" s="6"/>
      <c r="G48" s="6"/>
      <c r="H48" s="6"/>
      <c r="I48" s="6"/>
      <c r="J48" s="6"/>
      <c r="K48" s="11"/>
      <c r="L48" s="6"/>
      <c r="M48" s="6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s="12" customFormat="1" ht="21">
      <c r="A49" s="6"/>
      <c r="B49" s="6"/>
      <c r="C49" s="6"/>
      <c r="D49" s="6"/>
      <c r="E49" s="6"/>
      <c r="F49" s="6"/>
      <c r="G49" s="6"/>
      <c r="H49" s="6"/>
      <c r="I49" s="6"/>
      <c r="J49" s="6"/>
      <c r="K49" s="11"/>
      <c r="L49" s="6"/>
      <c r="M49" s="6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s="12" customFormat="1" ht="21">
      <c r="A50" s="6"/>
      <c r="B50" s="6"/>
      <c r="C50" s="6"/>
      <c r="D50" s="6"/>
      <c r="E50" s="6"/>
      <c r="F50" s="6"/>
      <c r="G50" s="6"/>
      <c r="H50" s="6"/>
      <c r="I50" s="6"/>
      <c r="J50" s="6"/>
      <c r="K50" s="11"/>
      <c r="L50" s="6"/>
      <c r="M50" s="6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s="21" customFormat="1" ht="23.25">
      <c r="A51" s="20" t="s">
        <v>74</v>
      </c>
      <c r="B51" s="20"/>
      <c r="C51" s="20"/>
      <c r="D51" s="20"/>
      <c r="E51" s="20"/>
      <c r="F51" s="20"/>
      <c r="G51" s="20"/>
      <c r="H51" s="20"/>
      <c r="I51" s="20"/>
      <c r="J51" s="20"/>
      <c r="K51" s="28"/>
      <c r="L51" s="20"/>
      <c r="M51" s="20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</row>
    <row r="52" spans="1:34" s="21" customFormat="1" ht="23.25">
      <c r="A52" s="20" t="s">
        <v>71</v>
      </c>
      <c r="B52" s="20"/>
      <c r="C52" s="20"/>
      <c r="D52" s="20"/>
      <c r="E52" s="20"/>
      <c r="F52" s="20"/>
      <c r="G52" s="20"/>
      <c r="H52" s="20"/>
      <c r="I52" s="20"/>
      <c r="J52" s="20"/>
      <c r="K52" s="28"/>
      <c r="L52" s="20"/>
      <c r="M52" s="20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</sheetData>
  <sheetProtection/>
  <autoFilter ref="A4:AH4"/>
  <mergeCells count="1">
    <mergeCell ref="A7:E7"/>
  </mergeCells>
  <printOptions/>
  <pageMargins left="0.35433070866141736" right="0.2362204724409449" top="0.7480314960629921" bottom="0.7480314960629921" header="0.31496062992125984" footer="0.31496062992125984"/>
  <pageSetup fitToHeight="0" fitToWidth="0" horizontalDpi="600" verticalDpi="600" orientation="landscape" paperSize="9" scale="15" r:id="rId1"/>
  <headerFooter>
    <oddFooter>&amp;R&amp;D стр. &amp;P</oddFooter>
  </headerFooter>
  <rowBreaks count="2" manualBreakCount="2">
    <brk id="20" max="33" man="1"/>
    <brk id="30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Sivceva Lena</dc:creator>
  <cp:keywords/>
  <dc:description/>
  <cp:lastModifiedBy>Belousova</cp:lastModifiedBy>
  <cp:lastPrinted>2023-04-12T01:29:45Z</cp:lastPrinted>
  <dcterms:created xsi:type="dcterms:W3CDTF">2012-02-02T05:42:04Z</dcterms:created>
  <dcterms:modified xsi:type="dcterms:W3CDTF">2023-05-23T02:08:51Z</dcterms:modified>
  <cp:category/>
  <cp:version/>
  <cp:contentType/>
  <cp:contentStatus/>
</cp:coreProperties>
</file>